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pache24\htdocs\Excel\"/>
    </mc:Choice>
  </mc:AlternateContent>
  <xr:revisionPtr revIDLastSave="0" documentId="13_ncr:1_{2115A3FA-FC3E-4F9D-B3A8-EC918953579F}" xr6:coauthVersionLast="45" xr6:coauthVersionMax="45" xr10:uidLastSave="{00000000-0000-0000-0000-000000000000}"/>
  <bookViews>
    <workbookView xWindow="-120" yWindow="-120" windowWidth="20730" windowHeight="11160" xr2:uid="{40FCDF9B-96D4-4013-A812-4E17110411DA}"/>
  </bookViews>
  <sheets>
    <sheet name="$$$Types" sheetId="22" r:id="rId1"/>
    <sheet name="$$$INFO" sheetId="23" r:id="rId2"/>
    <sheet name="$$Totals" sheetId="15" r:id="rId3"/>
    <sheet name="Small Cents" sheetId="1" r:id="rId4"/>
    <sheet name="$$$Logo" sheetId="13" state="hidden" r:id="rId5"/>
    <sheet name="Large Cents" sheetId="3" r:id="rId6"/>
    <sheet name="Two Cents" sheetId="4" r:id="rId7"/>
    <sheet name="Three Cents" sheetId="5" r:id="rId8"/>
    <sheet name="Nickels" sheetId="6" r:id="rId9"/>
    <sheet name="Half Dimes" sheetId="7" r:id="rId10"/>
    <sheet name="Dimes" sheetId="8" r:id="rId11"/>
    <sheet name="Twenty Cents" sheetId="9" r:id="rId12"/>
    <sheet name="Quarters" sheetId="10" r:id="rId13"/>
    <sheet name="Half Dollars" sheetId="11" r:id="rId14"/>
    <sheet name="Dollars" sheetId="12" r:id="rId15"/>
    <sheet name="Other" sheetId="17" r:id="rId16"/>
    <sheet name="Bank Rolls" sheetId="20" r:id="rId17"/>
    <sheet name="Mint Sets" sheetId="21" r:id="rId18"/>
    <sheet name="Silver Eagles" sheetId="24" r:id="rId19"/>
  </sheets>
  <definedNames>
    <definedName name="BankTotal">'Bank Rolls'!$F$12</definedName>
    <definedName name="DimeTotal">Dimes!$F$12</definedName>
    <definedName name="DollarTotal">Dollars!$F$12</definedName>
    <definedName name="EagleTotal">'Silver Eagles'!$F$12</definedName>
    <definedName name="HalfDimeTotal">'Half Dimes'!$F$12</definedName>
    <definedName name="HalfTotal">'Half Dollars'!$F$12</definedName>
    <definedName name="LargeTotal">'Large Cents'!$F$12</definedName>
    <definedName name="MintTotal" localSheetId="18">'Silver Eagles'!$F$12</definedName>
    <definedName name="MintTotal">'Mint Sets'!$F$12</definedName>
    <definedName name="NickelTotal">Nickels!$F$12</definedName>
    <definedName name="OtherTotal">Other!$F$12</definedName>
    <definedName name="_xlnm.Print_Titles" localSheetId="16">'Bank Rolls'!$1:$1</definedName>
    <definedName name="_xlnm.Print_Titles" localSheetId="10">Dimes!$1:$1</definedName>
    <definedName name="_xlnm.Print_Titles" localSheetId="14">Dollars!$1:$1</definedName>
    <definedName name="_xlnm.Print_Titles" localSheetId="9">'Half Dimes'!$1:$1</definedName>
    <definedName name="_xlnm.Print_Titles" localSheetId="13">'Half Dollars'!$1:$1</definedName>
    <definedName name="_xlnm.Print_Titles" localSheetId="5">'Large Cents'!$1:$1</definedName>
    <definedName name="_xlnm.Print_Titles" localSheetId="17">'Mint Sets'!$1:$1</definedName>
    <definedName name="_xlnm.Print_Titles" localSheetId="8">Nickels!$1:$1</definedName>
    <definedName name="_xlnm.Print_Titles" localSheetId="15">Other!$1:$1</definedName>
    <definedName name="_xlnm.Print_Titles" localSheetId="12">Quarters!$1:$1</definedName>
    <definedName name="_xlnm.Print_Titles" localSheetId="18">'Silver Eagles'!$1:$1</definedName>
    <definedName name="_xlnm.Print_Titles" localSheetId="3">'Small Cents'!$1:$1</definedName>
    <definedName name="_xlnm.Print_Titles" localSheetId="7">'Three Cents'!$1:$1</definedName>
    <definedName name="_xlnm.Print_Titles" localSheetId="11">'Twenty Cents'!$1:$1</definedName>
    <definedName name="_xlnm.Print_Titles" localSheetId="6">'Two Cents'!$1:$1</definedName>
    <definedName name="QuarterTotal">Quarters!$F$12</definedName>
    <definedName name="SmallTotal">'Small Cents'!$F$12</definedName>
    <definedName name="ThreeTotal">'Three Cents'!$F$12</definedName>
    <definedName name="TwentyTotal">'Twenty Cents'!$F$12</definedName>
    <definedName name="TwoTotal">'Two Cents'!$F$12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4" l="1"/>
  <c r="D16" i="15" s="1"/>
  <c r="I11" i="24"/>
  <c r="G11" i="24"/>
  <c r="I10" i="24"/>
  <c r="G10" i="24"/>
  <c r="I9" i="24"/>
  <c r="G9" i="24"/>
  <c r="I8" i="24"/>
  <c r="G8" i="24"/>
  <c r="I7" i="24"/>
  <c r="G7" i="24"/>
  <c r="I6" i="24"/>
  <c r="G6" i="24"/>
  <c r="I5" i="24"/>
  <c r="G5" i="24"/>
  <c r="I4" i="24"/>
  <c r="G4" i="24"/>
  <c r="I3" i="24"/>
  <c r="G3" i="24"/>
  <c r="I2" i="24"/>
  <c r="G2" i="24"/>
  <c r="K5" i="24" l="1"/>
  <c r="B16" i="15" s="1"/>
  <c r="K10" i="24"/>
  <c r="C16" i="15" s="1"/>
  <c r="D4" i="15"/>
  <c r="D9" i="15"/>
  <c r="I3" i="21"/>
  <c r="I4" i="21"/>
  <c r="I5" i="21"/>
  <c r="I6" i="21"/>
  <c r="I7" i="21"/>
  <c r="I8" i="21"/>
  <c r="I9" i="21"/>
  <c r="I10" i="21"/>
  <c r="I11" i="21"/>
  <c r="I2" i="21"/>
  <c r="F12" i="21"/>
  <c r="D15" i="15" s="1"/>
  <c r="G11" i="21"/>
  <c r="D13" i="15"/>
  <c r="I3" i="20"/>
  <c r="I4" i="20"/>
  <c r="I5" i="20"/>
  <c r="I6" i="20"/>
  <c r="I7" i="20"/>
  <c r="I8" i="20"/>
  <c r="I9" i="20"/>
  <c r="I10" i="20"/>
  <c r="I11" i="20"/>
  <c r="I2" i="20"/>
  <c r="F12" i="20"/>
  <c r="D14" i="15" s="1"/>
  <c r="I3" i="17"/>
  <c r="I4" i="17"/>
  <c r="I5" i="17"/>
  <c r="I6" i="17"/>
  <c r="I7" i="17"/>
  <c r="I8" i="17"/>
  <c r="I9" i="17"/>
  <c r="I10" i="17"/>
  <c r="I11" i="17"/>
  <c r="I2" i="17"/>
  <c r="F12" i="17"/>
  <c r="I3" i="12"/>
  <c r="I4" i="12"/>
  <c r="I5" i="12"/>
  <c r="I6" i="12"/>
  <c r="I7" i="12"/>
  <c r="I8" i="12"/>
  <c r="I9" i="12"/>
  <c r="I10" i="12"/>
  <c r="I11" i="12"/>
  <c r="I2" i="12"/>
  <c r="F12" i="12"/>
  <c r="D12" i="15" s="1"/>
  <c r="I2" i="11"/>
  <c r="I3" i="11"/>
  <c r="I4" i="11"/>
  <c r="I5" i="11"/>
  <c r="I6" i="11"/>
  <c r="I7" i="11"/>
  <c r="I8" i="11"/>
  <c r="I9" i="11"/>
  <c r="I10" i="11"/>
  <c r="I11" i="11"/>
  <c r="F12" i="11"/>
  <c r="D11" i="15" s="1"/>
  <c r="I3" i="10"/>
  <c r="I4" i="10"/>
  <c r="I5" i="10"/>
  <c r="I6" i="10"/>
  <c r="I7" i="10"/>
  <c r="I8" i="10"/>
  <c r="I9" i="10"/>
  <c r="I10" i="10"/>
  <c r="I11" i="10"/>
  <c r="I2" i="10"/>
  <c r="F12" i="10"/>
  <c r="D10" i="15" s="1"/>
  <c r="I3" i="9"/>
  <c r="I4" i="9"/>
  <c r="I5" i="9"/>
  <c r="I6" i="9"/>
  <c r="I7" i="9"/>
  <c r="I8" i="9"/>
  <c r="I9" i="9"/>
  <c r="I10" i="9"/>
  <c r="I11" i="9"/>
  <c r="I2" i="9"/>
  <c r="F12" i="9"/>
  <c r="I3" i="8"/>
  <c r="I4" i="8"/>
  <c r="I5" i="8"/>
  <c r="I6" i="8"/>
  <c r="I7" i="8"/>
  <c r="I8" i="8"/>
  <c r="I9" i="8"/>
  <c r="I10" i="8"/>
  <c r="I11" i="8"/>
  <c r="I2" i="8"/>
  <c r="F12" i="8"/>
  <c r="D8" i="15" s="1"/>
  <c r="F12" i="7"/>
  <c r="D7" i="15" s="1"/>
  <c r="I3" i="7"/>
  <c r="I4" i="7"/>
  <c r="I5" i="7"/>
  <c r="I6" i="7"/>
  <c r="I7" i="7"/>
  <c r="I8" i="7"/>
  <c r="I9" i="7"/>
  <c r="I10" i="7"/>
  <c r="I11" i="7"/>
  <c r="I2" i="7"/>
  <c r="F12" i="6"/>
  <c r="D6" i="15" s="1"/>
  <c r="I9" i="6"/>
  <c r="I3" i="6"/>
  <c r="I4" i="6"/>
  <c r="I5" i="6"/>
  <c r="I7" i="6"/>
  <c r="I6" i="6"/>
  <c r="I10" i="6"/>
  <c r="I11" i="6"/>
  <c r="I8" i="6"/>
  <c r="I2" i="6"/>
  <c r="I3" i="5"/>
  <c r="I4" i="5"/>
  <c r="I5" i="5"/>
  <c r="I6" i="5"/>
  <c r="I7" i="5"/>
  <c r="I8" i="5"/>
  <c r="I9" i="5"/>
  <c r="I10" i="5"/>
  <c r="I11" i="5"/>
  <c r="I2" i="5"/>
  <c r="F12" i="5"/>
  <c r="D5" i="15" s="1"/>
  <c r="I3" i="4"/>
  <c r="I4" i="4"/>
  <c r="I5" i="4"/>
  <c r="I6" i="4"/>
  <c r="I7" i="4"/>
  <c r="I8" i="4"/>
  <c r="I9" i="4"/>
  <c r="I10" i="4"/>
  <c r="I11" i="4"/>
  <c r="I2" i="4"/>
  <c r="F12" i="4"/>
  <c r="I3" i="3" l="1"/>
  <c r="I4" i="3"/>
  <c r="I5" i="3"/>
  <c r="I6" i="3"/>
  <c r="I7" i="3"/>
  <c r="I8" i="3"/>
  <c r="I9" i="3"/>
  <c r="I10" i="3"/>
  <c r="I11" i="3"/>
  <c r="I2" i="3"/>
  <c r="F12" i="3"/>
  <c r="D3" i="15" s="1"/>
  <c r="F12" i="1"/>
  <c r="D2" i="15" s="1"/>
  <c r="I4" i="1"/>
  <c r="I5" i="1"/>
  <c r="I6" i="1"/>
  <c r="I7" i="1"/>
  <c r="I8" i="1"/>
  <c r="I9" i="1"/>
  <c r="I10" i="1"/>
  <c r="I11" i="1"/>
  <c r="I2" i="1"/>
  <c r="I3" i="1"/>
  <c r="G10" i="21" l="1"/>
  <c r="G9" i="21"/>
  <c r="G8" i="21"/>
  <c r="G7" i="21"/>
  <c r="G6" i="21"/>
  <c r="G5" i="21"/>
  <c r="G4" i="21"/>
  <c r="K10" i="21"/>
  <c r="C15" i="15" s="1"/>
  <c r="G3" i="21"/>
  <c r="G2" i="21"/>
  <c r="G11" i="20"/>
  <c r="G10" i="20"/>
  <c r="G9" i="20"/>
  <c r="G8" i="20"/>
  <c r="G7" i="20"/>
  <c r="G6" i="20"/>
  <c r="G5" i="20"/>
  <c r="G4" i="20"/>
  <c r="G3" i="20"/>
  <c r="G2" i="20"/>
  <c r="G4" i="6"/>
  <c r="G2" i="8"/>
  <c r="G6" i="11"/>
  <c r="G4" i="11"/>
  <c r="G2" i="11"/>
  <c r="G11" i="11"/>
  <c r="K5" i="21" l="1"/>
  <c r="B15" i="15" s="1"/>
  <c r="K10" i="20"/>
  <c r="C14" i="15" s="1"/>
  <c r="K5" i="20"/>
  <c r="B14" i="15" s="1"/>
  <c r="D18" i="15"/>
  <c r="G3" i="17"/>
  <c r="G4" i="17"/>
  <c r="K10" i="17"/>
  <c r="C13" i="15" s="1"/>
  <c r="G5" i="17"/>
  <c r="G6" i="17"/>
  <c r="G7" i="17"/>
  <c r="G8" i="17"/>
  <c r="G9" i="17"/>
  <c r="G10" i="17"/>
  <c r="G11" i="17"/>
  <c r="G2" i="17"/>
  <c r="K5" i="17" l="1"/>
  <c r="B13" i="15" s="1"/>
  <c r="G5" i="3" l="1"/>
  <c r="G6" i="3"/>
  <c r="G7" i="3"/>
  <c r="G8" i="3"/>
  <c r="G9" i="3"/>
  <c r="G10" i="3"/>
  <c r="G11" i="3"/>
  <c r="G5" i="4"/>
  <c r="G6" i="4"/>
  <c r="G7" i="4"/>
  <c r="G8" i="4"/>
  <c r="G9" i="4"/>
  <c r="G10" i="4"/>
  <c r="G11" i="4"/>
  <c r="G3" i="7"/>
  <c r="G4" i="7"/>
  <c r="G5" i="7"/>
  <c r="G6" i="7"/>
  <c r="G7" i="7"/>
  <c r="G8" i="7"/>
  <c r="G9" i="7"/>
  <c r="G10" i="7"/>
  <c r="G11" i="7"/>
  <c r="G5" i="9"/>
  <c r="G6" i="9"/>
  <c r="G7" i="9"/>
  <c r="G8" i="9"/>
  <c r="G9" i="9"/>
  <c r="G10" i="9"/>
  <c r="G11" i="9"/>
  <c r="G3" i="3" l="1"/>
  <c r="G4" i="3"/>
  <c r="G3" i="4"/>
  <c r="G4" i="4"/>
  <c r="G4" i="9"/>
  <c r="K10" i="9"/>
  <c r="C9" i="15" s="1"/>
  <c r="G2" i="9"/>
  <c r="G3" i="12" l="1"/>
  <c r="G4" i="12"/>
  <c r="G5" i="12"/>
  <c r="G6" i="12"/>
  <c r="G7" i="12"/>
  <c r="G8" i="12"/>
  <c r="G9" i="12"/>
  <c r="G10" i="12"/>
  <c r="G11" i="12"/>
  <c r="G2" i="12"/>
  <c r="G3" i="11"/>
  <c r="G5" i="11"/>
  <c r="G7" i="11"/>
  <c r="G8" i="11"/>
  <c r="G9" i="11"/>
  <c r="G10" i="11"/>
  <c r="G3" i="10"/>
  <c r="G4" i="10"/>
  <c r="G5" i="10"/>
  <c r="G6" i="10"/>
  <c r="G7" i="10"/>
  <c r="G8" i="10"/>
  <c r="G9" i="10"/>
  <c r="G10" i="10"/>
  <c r="G11" i="10"/>
  <c r="G2" i="10"/>
  <c r="G3" i="9"/>
  <c r="K5" i="9" s="1"/>
  <c r="B9" i="15" s="1"/>
  <c r="G5" i="8"/>
  <c r="G6" i="8"/>
  <c r="G7" i="8"/>
  <c r="G8" i="8"/>
  <c r="G9" i="8"/>
  <c r="G3" i="8"/>
  <c r="G10" i="8"/>
  <c r="G11" i="8"/>
  <c r="G4" i="8"/>
  <c r="K10" i="7"/>
  <c r="C7" i="15" s="1"/>
  <c r="G2" i="7"/>
  <c r="K5" i="7" s="1"/>
  <c r="B7" i="15" s="1"/>
  <c r="G9" i="6"/>
  <c r="G3" i="6"/>
  <c r="G5" i="6"/>
  <c r="G7" i="6"/>
  <c r="G6" i="6"/>
  <c r="G10" i="6"/>
  <c r="G11" i="6"/>
  <c r="G8" i="6"/>
  <c r="G2" i="6"/>
  <c r="G3" i="5"/>
  <c r="G4" i="5"/>
  <c r="G5" i="5"/>
  <c r="G6" i="5"/>
  <c r="G7" i="5"/>
  <c r="G8" i="5"/>
  <c r="G9" i="5"/>
  <c r="G10" i="5"/>
  <c r="G11" i="5"/>
  <c r="G2" i="5"/>
  <c r="K10" i="4"/>
  <c r="C4" i="15" s="1"/>
  <c r="G2" i="4"/>
  <c r="K5" i="4" s="1"/>
  <c r="B4" i="15" s="1"/>
  <c r="K10" i="3"/>
  <c r="C3" i="15" s="1"/>
  <c r="G2" i="3"/>
  <c r="K5" i="3" s="1"/>
  <c r="B3" i="15" s="1"/>
  <c r="K10" i="8" l="1"/>
  <c r="C8" i="15" s="1"/>
  <c r="K5" i="8"/>
  <c r="B8" i="15" s="1"/>
  <c r="K10" i="5"/>
  <c r="C5" i="15" s="1"/>
  <c r="K5" i="5"/>
  <c r="B5" i="15" s="1"/>
  <c r="K10" i="6"/>
  <c r="C6" i="15" s="1"/>
  <c r="K5" i="6"/>
  <c r="B6" i="15" s="1"/>
  <c r="K5" i="12"/>
  <c r="B12" i="15" s="1"/>
  <c r="K10" i="11"/>
  <c r="C11" i="15" s="1"/>
  <c r="K10" i="12"/>
  <c r="C12" i="15" s="1"/>
  <c r="K5" i="11"/>
  <c r="B11" i="15" s="1"/>
  <c r="K5" i="10"/>
  <c r="B10" i="15" s="1"/>
  <c r="K10" i="10"/>
  <c r="C10" i="15" s="1"/>
  <c r="G4" i="1"/>
  <c r="G5" i="1"/>
  <c r="G6" i="1"/>
  <c r="G7" i="1"/>
  <c r="G8" i="1"/>
  <c r="G9" i="1"/>
  <c r="G10" i="1"/>
  <c r="G11" i="1"/>
  <c r="G2" i="1"/>
  <c r="G3" i="1"/>
  <c r="K10" i="1"/>
  <c r="C2" i="15" s="1"/>
  <c r="K5" i="1" l="1"/>
  <c r="B2" i="15" s="1"/>
  <c r="B18" i="15" s="1"/>
  <c r="C18" i="15"/>
</calcChain>
</file>

<file path=xl/sharedStrings.xml><?xml version="1.0" encoding="utf-8"?>
<sst xmlns="http://schemas.openxmlformats.org/spreadsheetml/2006/main" count="298" uniqueCount="108">
  <si>
    <t>Year</t>
  </si>
  <si>
    <t>Type</t>
  </si>
  <si>
    <t>Face Value</t>
  </si>
  <si>
    <t>Count</t>
  </si>
  <si>
    <t>Mint</t>
  </si>
  <si>
    <t>Small Cents</t>
  </si>
  <si>
    <t>Large Cents</t>
  </si>
  <si>
    <t>Flying Eagle</t>
  </si>
  <si>
    <t>Indian Head</t>
  </si>
  <si>
    <t>Wheat Ears</t>
  </si>
  <si>
    <t>Lincoln Memorial</t>
  </si>
  <si>
    <t>Lincoln Bicentenial</t>
  </si>
  <si>
    <t>Lincoln Shield</t>
  </si>
  <si>
    <t>Comment</t>
  </si>
  <si>
    <t>Mints</t>
  </si>
  <si>
    <t>D - Denver</t>
  </si>
  <si>
    <t>C - Charlotte</t>
  </si>
  <si>
    <t>CC - Carson City</t>
  </si>
  <si>
    <t>D - Dahlonega</t>
  </si>
  <si>
    <t>O - New Orleans</t>
  </si>
  <si>
    <t>P - Philadelphia</t>
  </si>
  <si>
    <t>S - San Francisco</t>
  </si>
  <si>
    <t>W - West Point</t>
  </si>
  <si>
    <t>Total</t>
  </si>
  <si>
    <t>Book Value</t>
  </si>
  <si>
    <t>Two Cents</t>
  </si>
  <si>
    <t>Three Cents</t>
  </si>
  <si>
    <t>Silver</t>
  </si>
  <si>
    <t>Nickel</t>
  </si>
  <si>
    <t>Nickels</t>
  </si>
  <si>
    <t>Shield</t>
  </si>
  <si>
    <t>Liberty Head</t>
  </si>
  <si>
    <t>Buffalo</t>
  </si>
  <si>
    <t>Jefferson</t>
  </si>
  <si>
    <t>Wartime Silver</t>
  </si>
  <si>
    <t>Westward</t>
  </si>
  <si>
    <t>Big Head</t>
  </si>
  <si>
    <t>Half Dimes</t>
  </si>
  <si>
    <t>Flowing Hair</t>
  </si>
  <si>
    <t>Draped Bust</t>
  </si>
  <si>
    <t>Capped Bust</t>
  </si>
  <si>
    <t>Liberty Seated</t>
  </si>
  <si>
    <t>Dimes</t>
  </si>
  <si>
    <t>Barber</t>
  </si>
  <si>
    <t>Mercury</t>
  </si>
  <si>
    <t>Roosevelt</t>
  </si>
  <si>
    <t>Quarters</t>
  </si>
  <si>
    <t>Standing Liberty</t>
  </si>
  <si>
    <t>Washington</t>
  </si>
  <si>
    <t>Bicenennial</t>
  </si>
  <si>
    <t>Statehood</t>
  </si>
  <si>
    <t>National Parks</t>
  </si>
  <si>
    <t>Half Dollar</t>
  </si>
  <si>
    <t>Liberty Walking</t>
  </si>
  <si>
    <t>Franklin</t>
  </si>
  <si>
    <t>Kennedy</t>
  </si>
  <si>
    <t>Bicentennial</t>
  </si>
  <si>
    <t>Dollar</t>
  </si>
  <si>
    <t>1804 Dollar</t>
  </si>
  <si>
    <t>Gobrecht</t>
  </si>
  <si>
    <t>Trade</t>
  </si>
  <si>
    <t>Morgan</t>
  </si>
  <si>
    <t>Peace</t>
  </si>
  <si>
    <t>Eisenhower</t>
  </si>
  <si>
    <t>Susan B. Anthony</t>
  </si>
  <si>
    <t>Sacagawea</t>
  </si>
  <si>
    <t>Native American</t>
  </si>
  <si>
    <t>Presidential</t>
  </si>
  <si>
    <t xml:space="preserve">   - Philadelphia</t>
  </si>
  <si>
    <t>Face Value
Totals</t>
  </si>
  <si>
    <t>Book Value
Total</t>
  </si>
  <si>
    <t>Coin Type</t>
  </si>
  <si>
    <t>Half Dime</t>
  </si>
  <si>
    <t>Dime</t>
  </si>
  <si>
    <t>Twenty Cents</t>
  </si>
  <si>
    <t>Face Value
Total</t>
  </si>
  <si>
    <t>Others</t>
  </si>
  <si>
    <t>Coin
Total</t>
  </si>
  <si>
    <t>Bank Rolls</t>
  </si>
  <si>
    <t>Mint Sets</t>
  </si>
  <si>
    <t>Liberty Cap</t>
  </si>
  <si>
    <t>Large Motto</t>
  </si>
  <si>
    <t>Small Motto</t>
  </si>
  <si>
    <t>Classic Head</t>
  </si>
  <si>
    <t>Matron Head</t>
  </si>
  <si>
    <t>Braided Hair</t>
  </si>
  <si>
    <t>Unknown</t>
  </si>
  <si>
    <t>Mixed</t>
  </si>
  <si>
    <t>Grand Totals</t>
  </si>
  <si>
    <t>Coin Collection Data Sheets</t>
  </si>
  <si>
    <t>This spreadsheet has been created to allow for a coin collection to be inventoried for things like</t>
  </si>
  <si>
    <t>insurance claims, Wills and Probates, etc. It is not intended to allow for individual coins to be</t>
  </si>
  <si>
    <t>specifically catalogued and it makes no specific facility for specifying grade. However, the COMMENT</t>
  </si>
  <si>
    <t>field could easily be used for this purpose.</t>
  </si>
  <si>
    <t xml:space="preserve">You should not need to change the $$$TOTALS page as it should automatically update based on the </t>
  </si>
  <si>
    <t>values on the coins sheets.</t>
  </si>
  <si>
    <t>You can add coins in any order as there is a totally safe sort facility included in the spreadsheet.</t>
  </si>
  <si>
    <r>
      <t xml:space="preserve">This can be invoked by pressing </t>
    </r>
    <r>
      <rPr>
        <sz val="11"/>
        <color rgb="FFFF0000"/>
        <rFont val="Calibri"/>
        <family val="2"/>
        <scheme val="minor"/>
      </rPr>
      <t xml:space="preserve">CTRL+s </t>
    </r>
    <r>
      <rPr>
        <sz val="11"/>
        <rFont val="Calibri"/>
        <family val="2"/>
        <scheme val="minor"/>
      </rPr>
      <t xml:space="preserve">on whilst on the sheet. The macro will sort the coins based </t>
    </r>
  </si>
  <si>
    <t>year and then mint.</t>
  </si>
  <si>
    <t>The "Rolls", "Others" and "Mint" sheets are more free form than the other sheets to enable you to</t>
  </si>
  <si>
    <t>put coins in from other countrys, bank rolled coins and collectible mint sets.</t>
  </si>
  <si>
    <t>Silver Eagles</t>
  </si>
  <si>
    <t>Half Dollars</t>
  </si>
  <si>
    <t>Dollars</t>
  </si>
  <si>
    <t>If you wish to re-populate the "Type" Field drop down menu then clicking on the heading will achieve this.</t>
  </si>
  <si>
    <t>The various descriptions for each coin type are kept on the hidden $$$Types spreadsheet. To add</t>
  </si>
  <si>
    <t>or change any of these values you will have to unhide the sheet and make the changes, then click the</t>
  </si>
  <si>
    <t>"Type" heading box.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</si>
</sst>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Myriad Web Pro"/>
      <family val="2"/>
    </font>
    <font>
      <sz val="11"/>
      <color rgb="FFFF0000"/>
      <name val="Calibri"/>
      <family val="2"/>
      <scheme val="minor"/>
    </font>
    <font>
      <u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4" xfId="0" applyBorder="1"/>
    <xf numFmtId="164" fontId="0" fillId="0" borderId="4" xfId="0" applyNumberFormat="1" applyBorder="1"/>
    <xf numFmtId="0" fontId="0" fillId="0" borderId="1" xfId="0" applyFill="1" applyBorder="1" applyAlignment="1">
      <alignment horizontal="center"/>
    </xf>
    <xf numFmtId="164" fontId="0" fillId="0" borderId="4" xfId="0" applyNumberFormat="1" applyFont="1" applyBorder="1"/>
    <xf numFmtId="0" fontId="0" fillId="0" borderId="0" xfId="0" applyBorder="1"/>
    <xf numFmtId="0" fontId="0" fillId="0" borderId="0" xfId="0" applyFill="1" applyBorder="1"/>
    <xf numFmtId="0" fontId="0" fillId="0" borderId="5" xfId="0" applyBorder="1"/>
    <xf numFmtId="164" fontId="0" fillId="0" borderId="5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4" xfId="0" applyFont="1" applyBorder="1"/>
    <xf numFmtId="164" fontId="0" fillId="0" borderId="5" xfId="0" applyNumberFormat="1" applyFont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4" borderId="4" xfId="0" applyFill="1" applyBorder="1"/>
    <xf numFmtId="164" fontId="0" fillId="0" borderId="0" xfId="0" applyNumberFormat="1" applyBorder="1" applyAlignment="1">
      <alignment vertical="center"/>
    </xf>
    <xf numFmtId="0" fontId="1" fillId="4" borderId="4" xfId="0" applyFont="1" applyFill="1" applyBorder="1"/>
    <xf numFmtId="0" fontId="0" fillId="0" borderId="5" xfId="0" quotePrefix="1" applyNumberFormat="1" applyBorder="1"/>
    <xf numFmtId="0" fontId="1" fillId="0" borderId="5" xfId="0" applyFont="1" applyFill="1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3" xfId="0" applyNumberFormat="1" applyFill="1" applyBorder="1" applyAlignment="1">
      <alignment horizontal="center" vertical="center"/>
    </xf>
    <xf numFmtId="164" fontId="0" fillId="0" borderId="24" xfId="0" applyNumberFormat="1" applyFill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64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AE6B14A4-4B16-49D6-B9EA-D6077328B3CD}">
      <tableStyleElement type="wholeTable" dxfId="1"/>
      <tableStyleElement type="headerRow" dxfId="0"/>
    </tableStyle>
  </tableStyles>
  <colors>
    <mruColors>
      <color rgb="FFA5A5A5"/>
      <color rgb="FF622828"/>
      <color rgb="FF2A11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0</xdr:row>
          <xdr:rowOff>76200</xdr:rowOff>
        </xdr:from>
        <xdr:to>
          <xdr:col>9</xdr:col>
          <xdr:colOff>304800</xdr:colOff>
          <xdr:row>0</xdr:row>
          <xdr:rowOff>314325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Hide Sheet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5</xdr:col>
      <xdr:colOff>393700</xdr:colOff>
      <xdr:row>15</xdr:row>
      <xdr:rowOff>177800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3441700" cy="284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2FB8-B304-4E1A-B3C8-31EF1B012E22}">
  <sheetPr codeName="Sheet18"/>
  <dimension ref="A1:K15"/>
  <sheetViews>
    <sheetView tabSelected="1" workbookViewId="0">
      <selection activeCell="C6" sqref="C6"/>
    </sheetView>
  </sheetViews>
  <sheetFormatPr defaultRowHeight="15" x14ac:dyDescent="0.25"/>
  <cols>
    <col min="1" max="1" width="18" bestFit="1" customWidth="1"/>
    <col min="2" max="2" width="12.42578125" bestFit="1" customWidth="1"/>
    <col min="3" max="3" width="11.7109375" bestFit="1" customWidth="1"/>
    <col min="4" max="4" width="11.5703125" bestFit="1" customWidth="1"/>
    <col min="5" max="5" width="14.28515625" bestFit="1" customWidth="1"/>
    <col min="6" max="7" width="13.85546875" bestFit="1" customWidth="1"/>
    <col min="8" max="8" width="15.42578125" bestFit="1" customWidth="1"/>
    <col min="9" max="9" width="14.85546875" bestFit="1" customWidth="1"/>
    <col min="10" max="10" width="16.42578125" bestFit="1" customWidth="1"/>
    <col min="11" max="11" width="15.5703125" bestFit="1" customWidth="1"/>
  </cols>
  <sheetData>
    <row r="1" spans="1:11" ht="15.75" thickBot="1" x14ac:dyDescent="0.3">
      <c r="A1" s="1" t="s">
        <v>5</v>
      </c>
      <c r="B1" s="2" t="s">
        <v>6</v>
      </c>
      <c r="C1" s="3" t="s">
        <v>25</v>
      </c>
      <c r="D1" s="3" t="s">
        <v>26</v>
      </c>
      <c r="E1" s="3" t="s">
        <v>29</v>
      </c>
      <c r="F1" s="8" t="s">
        <v>37</v>
      </c>
      <c r="G1" s="8" t="s">
        <v>42</v>
      </c>
      <c r="H1" s="8" t="s">
        <v>46</v>
      </c>
      <c r="I1" s="8" t="s">
        <v>102</v>
      </c>
      <c r="J1" s="8" t="s">
        <v>103</v>
      </c>
      <c r="K1" s="3" t="s">
        <v>14</v>
      </c>
    </row>
    <row r="2" spans="1:11" x14ac:dyDescent="0.25">
      <c r="A2" t="s">
        <v>7</v>
      </c>
      <c r="B2" t="s">
        <v>80</v>
      </c>
      <c r="C2" t="s">
        <v>81</v>
      </c>
      <c r="D2" t="s">
        <v>27</v>
      </c>
      <c r="E2" t="s">
        <v>30</v>
      </c>
      <c r="F2" t="s">
        <v>38</v>
      </c>
      <c r="G2" t="s">
        <v>39</v>
      </c>
      <c r="H2" t="s">
        <v>39</v>
      </c>
      <c r="I2" t="s">
        <v>38</v>
      </c>
      <c r="J2" t="s">
        <v>38</v>
      </c>
      <c r="K2" s="4" t="s">
        <v>16</v>
      </c>
    </row>
    <row r="3" spans="1:11" x14ac:dyDescent="0.25">
      <c r="A3" t="s">
        <v>8</v>
      </c>
      <c r="B3" t="s">
        <v>39</v>
      </c>
      <c r="C3" t="s">
        <v>82</v>
      </c>
      <c r="D3" t="s">
        <v>28</v>
      </c>
      <c r="E3" t="s">
        <v>31</v>
      </c>
      <c r="F3" t="s">
        <v>39</v>
      </c>
      <c r="G3" t="s">
        <v>40</v>
      </c>
      <c r="H3" t="s">
        <v>40</v>
      </c>
      <c r="I3" t="s">
        <v>39</v>
      </c>
      <c r="J3" t="s">
        <v>39</v>
      </c>
      <c r="K3" s="4" t="s">
        <v>17</v>
      </c>
    </row>
    <row r="4" spans="1:11" x14ac:dyDescent="0.25">
      <c r="A4" t="s">
        <v>9</v>
      </c>
      <c r="B4" t="s">
        <v>83</v>
      </c>
      <c r="E4" t="s">
        <v>32</v>
      </c>
      <c r="F4" t="s">
        <v>40</v>
      </c>
      <c r="G4" t="s">
        <v>41</v>
      </c>
      <c r="H4" t="s">
        <v>41</v>
      </c>
      <c r="I4" t="s">
        <v>40</v>
      </c>
      <c r="J4" s="10" t="s">
        <v>58</v>
      </c>
      <c r="K4" s="4" t="s">
        <v>18</v>
      </c>
    </row>
    <row r="5" spans="1:11" x14ac:dyDescent="0.25">
      <c r="A5" t="s">
        <v>10</v>
      </c>
      <c r="B5" t="s">
        <v>31</v>
      </c>
      <c r="E5" t="s">
        <v>33</v>
      </c>
      <c r="F5" t="s">
        <v>41</v>
      </c>
      <c r="G5" t="s">
        <v>43</v>
      </c>
      <c r="H5" t="s">
        <v>31</v>
      </c>
      <c r="I5" t="s">
        <v>41</v>
      </c>
      <c r="J5" s="11" t="s">
        <v>59</v>
      </c>
      <c r="K5" t="s">
        <v>15</v>
      </c>
    </row>
    <row r="6" spans="1:11" x14ac:dyDescent="0.25">
      <c r="A6" t="s">
        <v>11</v>
      </c>
      <c r="B6" t="s">
        <v>84</v>
      </c>
      <c r="E6" t="s">
        <v>34</v>
      </c>
      <c r="G6" t="s">
        <v>44</v>
      </c>
      <c r="H6" t="s">
        <v>47</v>
      </c>
      <c r="I6" t="s">
        <v>31</v>
      </c>
      <c r="J6" s="11" t="s">
        <v>41</v>
      </c>
      <c r="K6" s="5" t="s">
        <v>19</v>
      </c>
    </row>
    <row r="7" spans="1:11" x14ac:dyDescent="0.25">
      <c r="A7" t="s">
        <v>12</v>
      </c>
      <c r="B7" t="s">
        <v>85</v>
      </c>
      <c r="E7" t="s">
        <v>35</v>
      </c>
      <c r="G7" t="s">
        <v>45</v>
      </c>
      <c r="H7" t="s">
        <v>48</v>
      </c>
      <c r="I7" t="s">
        <v>53</v>
      </c>
      <c r="J7" s="11" t="s">
        <v>60</v>
      </c>
      <c r="K7" s="5" t="s">
        <v>68</v>
      </c>
    </row>
    <row r="8" spans="1:11" x14ac:dyDescent="0.25">
      <c r="E8" t="s">
        <v>36</v>
      </c>
      <c r="H8" t="s">
        <v>49</v>
      </c>
      <c r="I8" t="s">
        <v>54</v>
      </c>
      <c r="J8" s="11" t="s">
        <v>61</v>
      </c>
      <c r="K8" t="s">
        <v>20</v>
      </c>
    </row>
    <row r="9" spans="1:11" x14ac:dyDescent="0.25">
      <c r="H9" t="s">
        <v>50</v>
      </c>
      <c r="I9" t="s">
        <v>55</v>
      </c>
      <c r="J9" s="11" t="s">
        <v>62</v>
      </c>
      <c r="K9" s="5" t="s">
        <v>21</v>
      </c>
    </row>
    <row r="10" spans="1:11" x14ac:dyDescent="0.25">
      <c r="H10" t="s">
        <v>51</v>
      </c>
      <c r="I10" t="s">
        <v>56</v>
      </c>
      <c r="J10" s="11" t="s">
        <v>63</v>
      </c>
      <c r="K10" t="s">
        <v>22</v>
      </c>
    </row>
    <row r="11" spans="1:11" x14ac:dyDescent="0.25">
      <c r="J11" s="11" t="s">
        <v>56</v>
      </c>
      <c r="K11" s="5" t="s">
        <v>86</v>
      </c>
    </row>
    <row r="12" spans="1:11" x14ac:dyDescent="0.25">
      <c r="J12" s="11" t="s">
        <v>64</v>
      </c>
      <c r="K12" t="s">
        <v>87</v>
      </c>
    </row>
    <row r="13" spans="1:11" x14ac:dyDescent="0.25">
      <c r="J13" s="11" t="s">
        <v>65</v>
      </c>
    </row>
    <row r="14" spans="1:11" x14ac:dyDescent="0.25">
      <c r="J14" s="11" t="s">
        <v>66</v>
      </c>
    </row>
    <row r="15" spans="1:11" x14ac:dyDescent="0.25">
      <c r="J15" s="11" t="s">
        <v>67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C3E0-517C-42F8-92ED-33E040D931F8}">
  <sheetPr codeName="Sheet1"/>
  <dimension ref="A1:J22"/>
  <sheetViews>
    <sheetView zoomScaleNormal="100" workbookViewId="0">
      <selection activeCell="P15" sqref="P15"/>
    </sheetView>
  </sheetViews>
  <sheetFormatPr defaultRowHeight="15" x14ac:dyDescent="0.25"/>
  <sheetData>
    <row r="1" spans="1:10" ht="26.25" x14ac:dyDescent="0.4">
      <c r="A1" s="36" t="s">
        <v>89</v>
      </c>
      <c r="B1" s="36"/>
      <c r="C1" s="36"/>
      <c r="D1" s="36"/>
      <c r="E1" s="36"/>
      <c r="F1" s="36"/>
      <c r="G1" s="36"/>
      <c r="H1" s="36"/>
      <c r="I1" s="36"/>
    </row>
    <row r="3" spans="1:10" x14ac:dyDescent="0.25">
      <c r="A3" s="37" t="s">
        <v>90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x14ac:dyDescent="0.25">
      <c r="A4" s="37" t="s">
        <v>91</v>
      </c>
      <c r="B4" s="37"/>
      <c r="C4" s="37"/>
      <c r="D4" s="37"/>
      <c r="E4" s="37"/>
      <c r="F4" s="37"/>
      <c r="G4" s="37"/>
      <c r="H4" s="37"/>
      <c r="I4" s="37"/>
      <c r="J4" s="37"/>
    </row>
    <row r="5" spans="1:10" x14ac:dyDescent="0.25">
      <c r="A5" s="37" t="s">
        <v>92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x14ac:dyDescent="0.25">
      <c r="A6" s="35" t="s">
        <v>93</v>
      </c>
      <c r="B6" s="35"/>
      <c r="C6" s="35"/>
      <c r="D6" s="35"/>
      <c r="E6" s="35"/>
      <c r="F6" s="35"/>
      <c r="G6" s="35"/>
      <c r="H6" s="35"/>
      <c r="I6" s="35"/>
    </row>
    <row r="8" spans="1:10" x14ac:dyDescent="0.25">
      <c r="A8" s="35" t="s">
        <v>94</v>
      </c>
      <c r="B8" s="35"/>
      <c r="C8" s="35"/>
      <c r="D8" s="35"/>
      <c r="E8" s="35"/>
      <c r="F8" s="35"/>
      <c r="G8" s="35"/>
      <c r="H8" s="35"/>
      <c r="I8" s="35"/>
    </row>
    <row r="9" spans="1:10" x14ac:dyDescent="0.25">
      <c r="A9" s="35" t="s">
        <v>95</v>
      </c>
      <c r="B9" s="35"/>
      <c r="C9" s="35"/>
      <c r="D9" s="35"/>
      <c r="E9" s="35"/>
      <c r="F9" s="35"/>
      <c r="G9" s="35"/>
      <c r="H9" s="35"/>
      <c r="I9" s="35"/>
    </row>
    <row r="11" spans="1:10" x14ac:dyDescent="0.25">
      <c r="A11" s="35" t="s">
        <v>96</v>
      </c>
      <c r="B11" s="35"/>
      <c r="C11" s="35"/>
      <c r="D11" s="35"/>
      <c r="E11" s="35"/>
      <c r="F11" s="35"/>
      <c r="G11" s="35"/>
      <c r="H11" s="35"/>
      <c r="I11" s="35"/>
    </row>
    <row r="12" spans="1:10" x14ac:dyDescent="0.25">
      <c r="A12" s="35" t="s">
        <v>97</v>
      </c>
      <c r="B12" s="35"/>
      <c r="C12" s="35"/>
      <c r="D12" s="35"/>
      <c r="E12" s="35"/>
      <c r="F12" s="35"/>
      <c r="G12" s="35"/>
      <c r="H12" s="35"/>
      <c r="I12" s="35"/>
    </row>
    <row r="13" spans="1:10" x14ac:dyDescent="0.25">
      <c r="A13" s="35" t="s">
        <v>98</v>
      </c>
      <c r="B13" s="35"/>
      <c r="C13" s="35"/>
      <c r="D13" s="35"/>
      <c r="E13" s="35"/>
      <c r="F13" s="35"/>
      <c r="G13" s="35"/>
      <c r="H13" s="35"/>
      <c r="I13" s="35"/>
    </row>
    <row r="15" spans="1:10" x14ac:dyDescent="0.25">
      <c r="A15" s="35" t="s">
        <v>99</v>
      </c>
      <c r="B15" s="35"/>
      <c r="C15" s="35"/>
      <c r="D15" s="35"/>
      <c r="E15" s="35"/>
      <c r="F15" s="35"/>
      <c r="G15" s="35"/>
      <c r="H15" s="35"/>
      <c r="I15" s="35"/>
    </row>
    <row r="16" spans="1:10" x14ac:dyDescent="0.25">
      <c r="A16" s="35" t="s">
        <v>100</v>
      </c>
      <c r="B16" s="35"/>
      <c r="C16" s="35"/>
      <c r="D16" s="35"/>
      <c r="E16" s="35"/>
      <c r="F16" s="35"/>
      <c r="G16" s="35"/>
    </row>
    <row r="17" spans="1:7" x14ac:dyDescent="0.25">
      <c r="A17" s="35"/>
      <c r="B17" s="35"/>
      <c r="C17" s="35"/>
      <c r="D17" s="35"/>
      <c r="E17" s="35"/>
      <c r="F17" s="35"/>
      <c r="G17" s="35"/>
    </row>
    <row r="18" spans="1:7" x14ac:dyDescent="0.25">
      <c r="A18" s="35" t="s">
        <v>104</v>
      </c>
      <c r="B18" s="35"/>
      <c r="C18" s="35"/>
      <c r="D18" s="35"/>
      <c r="E18" s="35"/>
      <c r="F18" s="35"/>
      <c r="G18" s="35"/>
    </row>
    <row r="19" spans="1:7" x14ac:dyDescent="0.25">
      <c r="A19" s="35"/>
      <c r="B19" s="35"/>
      <c r="C19" s="35"/>
      <c r="D19" s="35"/>
      <c r="E19" s="35"/>
      <c r="F19" s="35"/>
      <c r="G19" s="35"/>
    </row>
    <row r="20" spans="1:7" x14ac:dyDescent="0.25">
      <c r="A20" s="35" t="s">
        <v>105</v>
      </c>
    </row>
    <row r="21" spans="1:7" x14ac:dyDescent="0.25">
      <c r="A21" s="35" t="s">
        <v>106</v>
      </c>
    </row>
    <row r="22" spans="1:7" x14ac:dyDescent="0.25">
      <c r="A22" s="35" t="s">
        <v>107</v>
      </c>
    </row>
  </sheetData>
  <mergeCells count="4">
    <mergeCell ref="A1:I1"/>
    <mergeCell ref="A3:J3"/>
    <mergeCell ref="A4:J4"/>
    <mergeCell ref="A5:J5"/>
  </mergeCells>
  <pageMargins left="0.7" right="0.7" top="0.75" bottom="0.75" header="0.3" footer="0.3"/>
  <pageSetup orientation="portrait" r:id="rId1"/>
  <headerFooter>
    <oddHeader xml:space="preserve">&amp;C </oddHeader>
    <oddFooter>&amp;RPage &amp;P of &amp;N&amp;C&amp;C&amp;16&amp;BProprietary and Confidential - Abbydale Systems LLC.&amp;L&amp;G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utton1_Click">
                <anchor moveWithCells="1">
                  <from>
                    <xdr:col>7</xdr:col>
                    <xdr:colOff>342900</xdr:colOff>
                    <xdr:row>0</xdr:row>
                    <xdr:rowOff>76200</xdr:rowOff>
                  </from>
                  <to>
                    <xdr:col>9</xdr:col>
                    <xdr:colOff>304800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EBBDB-9516-42E8-A2BB-57749BC0BC69}">
  <sheetPr codeName="Sheet14"/>
  <dimension ref="A1:D18"/>
  <sheetViews>
    <sheetView zoomScaleNormal="100" workbookViewId="0">
      <selection activeCell="D16" sqref="D16"/>
    </sheetView>
  </sheetViews>
  <sheetFormatPr defaultRowHeight="15" x14ac:dyDescent="0.25"/>
  <cols>
    <col min="1" max="1" width="13.140625" style="20" bestFit="1" customWidth="1"/>
    <col min="2" max="3" width="9.140625" style="20"/>
  </cols>
  <sheetData>
    <row r="1" spans="1:4" ht="45" x14ac:dyDescent="0.25">
      <c r="A1" s="22" t="s">
        <v>71</v>
      </c>
      <c r="B1" s="23" t="s">
        <v>75</v>
      </c>
      <c r="C1" s="23" t="s">
        <v>70</v>
      </c>
      <c r="D1" s="23" t="s">
        <v>77</v>
      </c>
    </row>
    <row r="2" spans="1:4" x14ac:dyDescent="0.25">
      <c r="A2" s="21" t="s">
        <v>5</v>
      </c>
      <c r="B2" s="25">
        <f>'Small Cents'!K5</f>
        <v>0</v>
      </c>
      <c r="C2" s="25">
        <f>'Small Cents'!K10</f>
        <v>0</v>
      </c>
      <c r="D2" s="6">
        <f>SmallTotal</f>
        <v>0</v>
      </c>
    </row>
    <row r="3" spans="1:4" x14ac:dyDescent="0.25">
      <c r="A3" s="21" t="s">
        <v>6</v>
      </c>
      <c r="B3" s="25">
        <f>'Large Cents'!K5</f>
        <v>0</v>
      </c>
      <c r="C3" s="25">
        <f>'Large Cents'!K10</f>
        <v>0</v>
      </c>
      <c r="D3" s="6">
        <f>LargeTotal</f>
        <v>0</v>
      </c>
    </row>
    <row r="4" spans="1:4" x14ac:dyDescent="0.25">
      <c r="A4" s="21" t="s">
        <v>25</v>
      </c>
      <c r="B4" s="25">
        <f>'Two Cents'!K5</f>
        <v>0</v>
      </c>
      <c r="C4" s="25">
        <f>'Two Cents'!K10</f>
        <v>0</v>
      </c>
      <c r="D4" s="6">
        <f>TwoTotal</f>
        <v>0</v>
      </c>
    </row>
    <row r="5" spans="1:4" x14ac:dyDescent="0.25">
      <c r="A5" s="21" t="s">
        <v>26</v>
      </c>
      <c r="B5" s="25">
        <f>'Three Cents'!K5</f>
        <v>0</v>
      </c>
      <c r="C5" s="25">
        <f>'Three Cents'!K10</f>
        <v>0</v>
      </c>
      <c r="D5" s="6">
        <f>ThreeTotal</f>
        <v>0</v>
      </c>
    </row>
    <row r="6" spans="1:4" x14ac:dyDescent="0.25">
      <c r="A6" s="21" t="s">
        <v>29</v>
      </c>
      <c r="B6" s="25">
        <f>Nickels!K5</f>
        <v>0</v>
      </c>
      <c r="C6" s="25">
        <f>Nickels!K10</f>
        <v>0</v>
      </c>
      <c r="D6" s="6">
        <f>NickelTotal</f>
        <v>0</v>
      </c>
    </row>
    <row r="7" spans="1:4" x14ac:dyDescent="0.25">
      <c r="A7" s="21" t="s">
        <v>72</v>
      </c>
      <c r="B7" s="25">
        <f>'Half Dimes'!K5</f>
        <v>0</v>
      </c>
      <c r="C7" s="25">
        <f>'Half Dimes'!K10</f>
        <v>0</v>
      </c>
      <c r="D7" s="6">
        <f>HalfDimeTotal</f>
        <v>0</v>
      </c>
    </row>
    <row r="8" spans="1:4" x14ac:dyDescent="0.25">
      <c r="A8" s="21" t="s">
        <v>73</v>
      </c>
      <c r="B8" s="25">
        <f>Dimes!K5</f>
        <v>0</v>
      </c>
      <c r="C8" s="25">
        <f>Dimes!K10</f>
        <v>0</v>
      </c>
      <c r="D8" s="6">
        <f>DimeTotal</f>
        <v>0</v>
      </c>
    </row>
    <row r="9" spans="1:4" x14ac:dyDescent="0.25">
      <c r="A9" s="21" t="s">
        <v>74</v>
      </c>
      <c r="B9" s="25">
        <f>'Twenty Cents'!K5</f>
        <v>0</v>
      </c>
      <c r="C9" s="25">
        <f>'Twenty Cents'!K10</f>
        <v>0</v>
      </c>
      <c r="D9" s="6">
        <f>TwentyTotal</f>
        <v>0</v>
      </c>
    </row>
    <row r="10" spans="1:4" x14ac:dyDescent="0.25">
      <c r="A10" s="21" t="s">
        <v>46</v>
      </c>
      <c r="B10" s="25">
        <f>Quarters!K5</f>
        <v>0</v>
      </c>
      <c r="C10" s="25">
        <f>Quarters!K10</f>
        <v>0</v>
      </c>
      <c r="D10" s="6">
        <f>QuarterTotal</f>
        <v>0</v>
      </c>
    </row>
    <row r="11" spans="1:4" x14ac:dyDescent="0.25">
      <c r="A11" s="21" t="s">
        <v>52</v>
      </c>
      <c r="B11" s="25">
        <f>'Half Dollars'!K5</f>
        <v>0</v>
      </c>
      <c r="C11" s="25">
        <f>'Half Dollars'!K10</f>
        <v>0</v>
      </c>
      <c r="D11" s="6">
        <f>HalfTotal</f>
        <v>0</v>
      </c>
    </row>
    <row r="12" spans="1:4" x14ac:dyDescent="0.25">
      <c r="A12" s="21" t="s">
        <v>57</v>
      </c>
      <c r="B12" s="25">
        <f>Dollars!K5</f>
        <v>0</v>
      </c>
      <c r="C12" s="25">
        <f>Dollars!K10</f>
        <v>0</v>
      </c>
      <c r="D12" s="6">
        <f>DollarTotal</f>
        <v>0</v>
      </c>
    </row>
    <row r="13" spans="1:4" x14ac:dyDescent="0.25">
      <c r="A13" s="21" t="s">
        <v>76</v>
      </c>
      <c r="B13" s="25">
        <f>Other!K5</f>
        <v>0</v>
      </c>
      <c r="C13" s="25">
        <f>Other!K10</f>
        <v>0</v>
      </c>
      <c r="D13" s="6">
        <f>OtherTotal</f>
        <v>0</v>
      </c>
    </row>
    <row r="14" spans="1:4" x14ac:dyDescent="0.25">
      <c r="A14" s="21" t="s">
        <v>78</v>
      </c>
      <c r="B14" s="25">
        <f>'Bank Rolls'!K5</f>
        <v>0</v>
      </c>
      <c r="C14" s="25">
        <f>'Bank Rolls'!K10</f>
        <v>0</v>
      </c>
      <c r="D14" s="6">
        <f>BankTotal</f>
        <v>0</v>
      </c>
    </row>
    <row r="15" spans="1:4" x14ac:dyDescent="0.25">
      <c r="A15" s="21" t="s">
        <v>79</v>
      </c>
      <c r="B15" s="25">
        <f>'Mint Sets'!K5</f>
        <v>0</v>
      </c>
      <c r="C15" s="25">
        <f>'Mint Sets'!K10</f>
        <v>0</v>
      </c>
      <c r="D15" s="6">
        <f>MintTotal</f>
        <v>0</v>
      </c>
    </row>
    <row r="16" spans="1:4" x14ac:dyDescent="0.25">
      <c r="A16" s="34" t="s">
        <v>101</v>
      </c>
      <c r="B16" s="33">
        <f>'Silver Eagles'!K5</f>
        <v>0</v>
      </c>
      <c r="C16" s="33">
        <f>'Silver Eagles'!K10</f>
        <v>0</v>
      </c>
      <c r="D16" s="6">
        <f>EagleTotal</f>
        <v>0</v>
      </c>
    </row>
    <row r="17" spans="1:4" x14ac:dyDescent="0.25">
      <c r="B17" s="26"/>
      <c r="C17" s="26"/>
    </row>
    <row r="18" spans="1:4" x14ac:dyDescent="0.25">
      <c r="A18" s="24" t="s">
        <v>88</v>
      </c>
      <c r="B18" s="25">
        <f>SUM(B2:B13)</f>
        <v>0</v>
      </c>
      <c r="C18" s="25">
        <f>SUM(C2:C13)</f>
        <v>0</v>
      </c>
      <c r="D18" s="27">
        <f>SUM(D2:D13)</f>
        <v>0</v>
      </c>
    </row>
  </sheetData>
  <printOptions horizontalCentered="1" verticalCentered="1"/>
  <pageMargins left="1" right="1" top="1" bottom="1" header="0.5" footer="0.5"/>
  <pageSetup orientation="landscape" r:id="rId1"/>
  <headerFooter>
    <oddHeader>&amp;C&amp;C&amp;22&amp;U&amp;BCollection Totals</oddHeader>
    <oddFooter>&amp;RPage &amp;P of &amp;N&amp;C&amp;C&amp;16&amp;BProprietary and Confidential - Abbydale Systems LLC.&amp;L&amp;G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01E0-A765-4C7B-B3DC-C7F4FC34C1FF}">
  <sheetPr codeName="Sheet2">
    <pageSetUpPr fitToPage="1"/>
  </sheetPr>
  <dimension ref="A1:L12"/>
  <sheetViews>
    <sheetView workbookViewId="0">
      <pane ySplit="1" topLeftCell="A2" activePane="bottomLeft" state="frozen"/>
      <selection pane="bottomLeft" activeCell="B2" sqref="B2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31"/>
      <c r="B2" s="12"/>
      <c r="C2" s="12"/>
      <c r="D2" s="12"/>
      <c r="E2" s="13">
        <v>0.01</v>
      </c>
      <c r="F2" s="12"/>
      <c r="G2" s="13">
        <f t="shared" ref="G2:G11" si="0">SUM(E2*F2)</f>
        <v>0</v>
      </c>
      <c r="H2" s="13"/>
      <c r="I2" s="13">
        <f t="shared" ref="I2:I11" si="1">SUM(H2*F2)</f>
        <v>0</v>
      </c>
    </row>
    <row r="3" spans="1:12" ht="15.75" customHeight="1" x14ac:dyDescent="0.25">
      <c r="A3" s="6"/>
      <c r="B3" s="6"/>
      <c r="C3" s="6"/>
      <c r="D3" s="6"/>
      <c r="E3" s="7">
        <v>0.01</v>
      </c>
      <c r="F3" s="6"/>
      <c r="G3" s="7">
        <f t="shared" si="0"/>
        <v>0</v>
      </c>
      <c r="H3" s="7"/>
      <c r="I3" s="13">
        <f t="shared" si="1"/>
        <v>0</v>
      </c>
      <c r="K3" s="38" t="s">
        <v>69</v>
      </c>
      <c r="L3" s="39"/>
    </row>
    <row r="4" spans="1:12" ht="15.75" customHeight="1" thickBot="1" x14ac:dyDescent="0.3">
      <c r="A4" s="6"/>
      <c r="B4" s="6"/>
      <c r="C4" s="6"/>
      <c r="D4" s="6"/>
      <c r="E4" s="7">
        <v>0.01</v>
      </c>
      <c r="F4" s="6"/>
      <c r="G4" s="7">
        <f t="shared" si="0"/>
        <v>0</v>
      </c>
      <c r="H4" s="7"/>
      <c r="I4" s="13">
        <f t="shared" si="1"/>
        <v>0</v>
      </c>
      <c r="K4" s="40"/>
      <c r="L4" s="41"/>
    </row>
    <row r="5" spans="1:12" ht="15.75" customHeight="1" x14ac:dyDescent="0.25">
      <c r="A5" s="6"/>
      <c r="B5" s="6"/>
      <c r="C5" s="6"/>
      <c r="D5" s="6"/>
      <c r="E5" s="7">
        <v>0.01</v>
      </c>
      <c r="F5" s="6"/>
      <c r="G5" s="7">
        <f t="shared" si="0"/>
        <v>0</v>
      </c>
      <c r="H5" s="7"/>
      <c r="I5" s="13">
        <f t="shared" si="1"/>
        <v>0</v>
      </c>
      <c r="K5" s="42">
        <f>SUM(G2:G11)</f>
        <v>0</v>
      </c>
      <c r="L5" s="42"/>
    </row>
    <row r="6" spans="1:12" ht="15.75" customHeight="1" x14ac:dyDescent="0.25">
      <c r="A6" s="6"/>
      <c r="B6" s="6"/>
      <c r="C6" s="6"/>
      <c r="D6" s="17"/>
      <c r="E6" s="7">
        <v>0.01</v>
      </c>
      <c r="F6" s="6"/>
      <c r="G6" s="7">
        <f t="shared" si="0"/>
        <v>0</v>
      </c>
      <c r="H6" s="7"/>
      <c r="I6" s="13">
        <f t="shared" si="1"/>
        <v>0</v>
      </c>
      <c r="K6" s="42"/>
      <c r="L6" s="42"/>
    </row>
    <row r="7" spans="1:12" ht="15.75" customHeight="1" thickBot="1" x14ac:dyDescent="0.3">
      <c r="A7" s="6"/>
      <c r="B7" s="6"/>
      <c r="C7" s="6"/>
      <c r="D7" s="6"/>
      <c r="E7" s="7">
        <v>0.01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0.01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39"/>
    </row>
    <row r="9" spans="1:12" ht="15.75" customHeight="1" thickBot="1" x14ac:dyDescent="0.3">
      <c r="A9" s="6"/>
      <c r="B9" s="6"/>
      <c r="C9" s="10"/>
      <c r="D9" s="6"/>
      <c r="E9" s="7">
        <v>0.01</v>
      </c>
      <c r="F9" s="6"/>
      <c r="G9" s="7">
        <f t="shared" si="0"/>
        <v>0</v>
      </c>
      <c r="H9" s="7"/>
      <c r="I9" s="13">
        <f t="shared" si="1"/>
        <v>0</v>
      </c>
      <c r="K9" s="40"/>
      <c r="L9" s="41"/>
    </row>
    <row r="10" spans="1:12" ht="15.75" customHeight="1" x14ac:dyDescent="0.25">
      <c r="A10" s="6"/>
      <c r="B10" s="6"/>
      <c r="C10" s="6"/>
      <c r="D10" s="6"/>
      <c r="E10" s="7">
        <v>0.01</v>
      </c>
      <c r="F10" s="6"/>
      <c r="G10" s="7">
        <f t="shared" si="0"/>
        <v>0</v>
      </c>
      <c r="H10" s="7"/>
      <c r="I10" s="13">
        <f t="shared" si="1"/>
        <v>0</v>
      </c>
      <c r="K10" s="42">
        <f>SUM(I2:I11)</f>
        <v>0</v>
      </c>
      <c r="L10" s="42"/>
    </row>
    <row r="11" spans="1:12" ht="15.75" customHeight="1" x14ac:dyDescent="0.25">
      <c r="A11" s="6"/>
      <c r="B11" s="6"/>
      <c r="C11" s="6"/>
      <c r="D11" s="6"/>
      <c r="E11" s="7">
        <v>0.01</v>
      </c>
      <c r="F11" s="6"/>
      <c r="G11" s="7">
        <f t="shared" si="0"/>
        <v>0</v>
      </c>
      <c r="H11" s="7"/>
      <c r="I11" s="13">
        <f t="shared" si="1"/>
        <v>0</v>
      </c>
      <c r="K11" s="42"/>
      <c r="L11" s="42"/>
    </row>
    <row r="12" spans="1:12" x14ac:dyDescent="0.25">
      <c r="F12" s="30">
        <f>SUM(F2:F11)</f>
        <v>0</v>
      </c>
    </row>
  </sheetData>
  <sortState ref="A2:I13">
    <sortCondition ref="A2:A140"/>
    <sortCondition ref="B2:B140"/>
  </sortState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&amp;C&amp;C&amp;22&amp;U&amp;BSmall Cents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114" yWindow="377" count="2">
        <x14:dataValidation type="list" allowBlank="1" showInputMessage="1" showErrorMessage="1" promptTitle="Select Mint" prompt="Select the mint mark of the coin. " xr:uid="{FD6C2C71-B315-42E3-B020-ACFAA37C4785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CB67B849-3D3A-495E-90F4-772538EA3114}">
          <x14:formula1>
            <xm:f>'$$$Types'!$A$2:$A$7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90627-70BD-43A3-8600-EE4C11E9A48D}">
  <sheetPr codeName="Sheet13"/>
  <dimension ref="A1"/>
  <sheetViews>
    <sheetView workbookViewId="0">
      <selection activeCell="G11" sqref="G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65C8F-5D61-4113-8781-3836A771EF29}">
  <sheetPr codeName="Sheet3">
    <pageSetUpPr fitToPage="1"/>
  </sheetPr>
  <dimension ref="A1:L12"/>
  <sheetViews>
    <sheetView workbookViewId="0">
      <pane ySplit="1" topLeftCell="A2" activePane="bottomLeft" state="frozen"/>
      <selection pane="bottomLeft" activeCell="C2" sqref="C2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0.01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12"/>
      <c r="B3" s="12"/>
      <c r="C3" s="12"/>
      <c r="D3" s="12"/>
      <c r="E3" s="13">
        <v>0.01</v>
      </c>
      <c r="F3" s="12"/>
      <c r="G3" s="13">
        <f t="shared" ref="G3:G4" si="0">SUM(E3*F3)</f>
        <v>0</v>
      </c>
      <c r="H3" s="13"/>
      <c r="I3" s="13">
        <f t="shared" ref="I3:I11" si="1">SUM(H3*F3)</f>
        <v>0</v>
      </c>
      <c r="K3" s="38" t="s">
        <v>69</v>
      </c>
      <c r="L3" s="39"/>
    </row>
    <row r="4" spans="1:12" ht="15.75" customHeight="1" thickBot="1" x14ac:dyDescent="0.3">
      <c r="A4" s="12"/>
      <c r="B4" s="12"/>
      <c r="C4" s="12"/>
      <c r="D4" s="12"/>
      <c r="E4" s="13">
        <v>0.01</v>
      </c>
      <c r="F4" s="12"/>
      <c r="G4" s="13">
        <f t="shared" si="0"/>
        <v>0</v>
      </c>
      <c r="H4" s="13"/>
      <c r="I4" s="13">
        <f t="shared" si="1"/>
        <v>0</v>
      </c>
      <c r="K4" s="40"/>
      <c r="L4" s="41"/>
    </row>
    <row r="5" spans="1:12" ht="15.75" customHeight="1" x14ac:dyDescent="0.25">
      <c r="A5" s="12"/>
      <c r="B5" s="12"/>
      <c r="C5" s="12"/>
      <c r="D5" s="12"/>
      <c r="E5" s="13">
        <v>0.01</v>
      </c>
      <c r="F5" s="12"/>
      <c r="G5" s="13">
        <f t="shared" ref="G5:G11" si="2">SUM(E5*F5)</f>
        <v>0</v>
      </c>
      <c r="H5" s="13"/>
      <c r="I5" s="13">
        <f t="shared" si="1"/>
        <v>0</v>
      </c>
      <c r="K5" s="42">
        <f>SUM(G2:G11)</f>
        <v>0</v>
      </c>
      <c r="L5" s="42"/>
    </row>
    <row r="6" spans="1:12" ht="15.75" customHeight="1" x14ac:dyDescent="0.25">
      <c r="A6" s="12"/>
      <c r="B6" s="12"/>
      <c r="C6" s="12"/>
      <c r="D6" s="12"/>
      <c r="E6" s="13">
        <v>0.01</v>
      </c>
      <c r="F6" s="12"/>
      <c r="G6" s="13">
        <f t="shared" si="2"/>
        <v>0</v>
      </c>
      <c r="H6" s="13"/>
      <c r="I6" s="13">
        <f t="shared" si="1"/>
        <v>0</v>
      </c>
      <c r="K6" s="42"/>
      <c r="L6" s="42"/>
    </row>
    <row r="7" spans="1:12" ht="15.75" customHeight="1" thickBot="1" x14ac:dyDescent="0.3">
      <c r="A7" s="12"/>
      <c r="B7" s="12"/>
      <c r="C7" s="12"/>
      <c r="D7" s="12"/>
      <c r="E7" s="13">
        <v>0.01</v>
      </c>
      <c r="F7" s="12"/>
      <c r="G7" s="13">
        <f t="shared" si="2"/>
        <v>0</v>
      </c>
      <c r="H7" s="13"/>
      <c r="I7" s="13">
        <f t="shared" si="1"/>
        <v>0</v>
      </c>
    </row>
    <row r="8" spans="1:12" ht="15.75" customHeight="1" x14ac:dyDescent="0.25">
      <c r="A8" s="12"/>
      <c r="B8" s="12"/>
      <c r="C8" s="12"/>
      <c r="D8" s="12"/>
      <c r="E8" s="13">
        <v>0.01</v>
      </c>
      <c r="F8" s="12"/>
      <c r="G8" s="13">
        <f t="shared" si="2"/>
        <v>0</v>
      </c>
      <c r="H8" s="13"/>
      <c r="I8" s="13">
        <f t="shared" si="1"/>
        <v>0</v>
      </c>
      <c r="K8" s="38" t="s">
        <v>70</v>
      </c>
      <c r="L8" s="39"/>
    </row>
    <row r="9" spans="1:12" ht="15.75" customHeight="1" thickBot="1" x14ac:dyDescent="0.3">
      <c r="A9" s="12"/>
      <c r="B9" s="12"/>
      <c r="C9" s="12"/>
      <c r="D9" s="12"/>
      <c r="E9" s="13">
        <v>0.01</v>
      </c>
      <c r="F9" s="12"/>
      <c r="G9" s="13">
        <f t="shared" si="2"/>
        <v>0</v>
      </c>
      <c r="H9" s="13"/>
      <c r="I9" s="13">
        <f t="shared" si="1"/>
        <v>0</v>
      </c>
      <c r="K9" s="40"/>
      <c r="L9" s="41"/>
    </row>
    <row r="10" spans="1:12" ht="15.75" customHeight="1" x14ac:dyDescent="0.25">
      <c r="A10" s="12"/>
      <c r="B10" s="12"/>
      <c r="C10" s="12"/>
      <c r="D10" s="12"/>
      <c r="E10" s="13">
        <v>0.01</v>
      </c>
      <c r="F10" s="12"/>
      <c r="G10" s="13">
        <f t="shared" si="2"/>
        <v>0</v>
      </c>
      <c r="H10" s="13"/>
      <c r="I10" s="13">
        <f t="shared" si="1"/>
        <v>0</v>
      </c>
      <c r="K10" s="42">
        <f>SUM(I2:I11)</f>
        <v>0</v>
      </c>
      <c r="L10" s="42"/>
    </row>
    <row r="11" spans="1:12" ht="15.75" customHeight="1" x14ac:dyDescent="0.25">
      <c r="A11" s="12"/>
      <c r="B11" s="12"/>
      <c r="C11" s="12"/>
      <c r="D11" s="12"/>
      <c r="E11" s="13">
        <v>0.01</v>
      </c>
      <c r="F11" s="12"/>
      <c r="G11" s="13">
        <f t="shared" si="2"/>
        <v>0</v>
      </c>
      <c r="H11" s="13"/>
      <c r="I11" s="13">
        <f t="shared" si="1"/>
        <v>0</v>
      </c>
      <c r="K11" s="42"/>
      <c r="L11" s="42"/>
    </row>
    <row r="12" spans="1:12" x14ac:dyDescent="0.25">
      <c r="F12" s="28">
        <f>SUM(F2:F11)</f>
        <v>0</v>
      </c>
    </row>
  </sheetData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&amp;C&amp;C&amp;22&amp;U&amp;BLarge Cents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large cent." xr:uid="{6772A010-0896-490D-A1E1-C4B372279A02}">
          <x14:formula1>
            <xm:f>'$$$Types'!$B$2:$B$7</xm:f>
          </x14:formula1>
          <xm:sqref>C3:C11</xm:sqref>
        </x14:dataValidation>
        <x14:dataValidation type="list" allowBlank="1" showInputMessage="1" showErrorMessage="1" promptTitle="Select Mint" prompt="Select the mint mark of the coin. " xr:uid="{F39B157F-B574-4C1D-9CF8-8835CAA86D66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CA1A2D63-6CC2-4D42-82C8-88A15433B5EB}">
          <x14:formula1>
            <xm:f>'$$$Types'!$B$2:$B$7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761C5-6F2C-4AF6-B28E-2C7A7C6866AC}">
  <sheetPr codeName="Sheet4">
    <pageSetUpPr fitToPage="1"/>
  </sheetPr>
  <dimension ref="A1:L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0.02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12"/>
      <c r="B3" s="12"/>
      <c r="C3" s="12"/>
      <c r="D3" s="12"/>
      <c r="E3" s="13">
        <v>0.02</v>
      </c>
      <c r="F3" s="12"/>
      <c r="G3" s="13">
        <f t="shared" ref="G3:G4" si="0">SUM(E3*F3)</f>
        <v>0</v>
      </c>
      <c r="H3" s="13"/>
      <c r="I3" s="13">
        <f t="shared" ref="I3:I11" si="1">SUM(H3*F3)</f>
        <v>0</v>
      </c>
      <c r="K3" s="38" t="s">
        <v>69</v>
      </c>
      <c r="L3" s="39"/>
    </row>
    <row r="4" spans="1:12" ht="15.75" customHeight="1" thickBot="1" x14ac:dyDescent="0.3">
      <c r="A4" s="12"/>
      <c r="B4" s="12"/>
      <c r="C4" s="12"/>
      <c r="D4" s="12"/>
      <c r="E4" s="13">
        <v>0.02</v>
      </c>
      <c r="F4" s="12"/>
      <c r="G4" s="13">
        <f t="shared" si="0"/>
        <v>0</v>
      </c>
      <c r="H4" s="13"/>
      <c r="I4" s="13">
        <f t="shared" si="1"/>
        <v>0</v>
      </c>
      <c r="K4" s="40"/>
      <c r="L4" s="41"/>
    </row>
    <row r="5" spans="1:12" ht="15.75" customHeight="1" x14ac:dyDescent="0.25">
      <c r="A5" s="12"/>
      <c r="B5" s="12"/>
      <c r="C5" s="12"/>
      <c r="D5" s="12"/>
      <c r="E5" s="13">
        <v>0.02</v>
      </c>
      <c r="F5" s="12"/>
      <c r="G5" s="13">
        <f t="shared" ref="G5:G11" si="2">SUM(E5*F5)</f>
        <v>0</v>
      </c>
      <c r="H5" s="13"/>
      <c r="I5" s="13">
        <f t="shared" si="1"/>
        <v>0</v>
      </c>
      <c r="K5" s="42">
        <f>SUM(G2:G11)</f>
        <v>0</v>
      </c>
      <c r="L5" s="42"/>
    </row>
    <row r="6" spans="1:12" ht="15.75" customHeight="1" x14ac:dyDescent="0.25">
      <c r="A6" s="12"/>
      <c r="B6" s="12"/>
      <c r="C6" s="12"/>
      <c r="D6" s="12"/>
      <c r="E6" s="13">
        <v>0.02</v>
      </c>
      <c r="F6" s="12"/>
      <c r="G6" s="13">
        <f t="shared" si="2"/>
        <v>0</v>
      </c>
      <c r="H6" s="13"/>
      <c r="I6" s="13">
        <f t="shared" si="1"/>
        <v>0</v>
      </c>
      <c r="K6" s="42"/>
      <c r="L6" s="42"/>
    </row>
    <row r="7" spans="1:12" ht="15.75" customHeight="1" thickBot="1" x14ac:dyDescent="0.3">
      <c r="A7" s="12"/>
      <c r="B7" s="12"/>
      <c r="C7" s="12"/>
      <c r="D7" s="12"/>
      <c r="E7" s="13">
        <v>0.02</v>
      </c>
      <c r="F7" s="12"/>
      <c r="G7" s="13">
        <f t="shared" si="2"/>
        <v>0</v>
      </c>
      <c r="H7" s="13"/>
      <c r="I7" s="13">
        <f t="shared" si="1"/>
        <v>0</v>
      </c>
    </row>
    <row r="8" spans="1:12" ht="15.75" customHeight="1" x14ac:dyDescent="0.25">
      <c r="A8" s="12"/>
      <c r="B8" s="12"/>
      <c r="C8" s="12"/>
      <c r="D8" s="12"/>
      <c r="E8" s="13">
        <v>0.02</v>
      </c>
      <c r="F8" s="12"/>
      <c r="G8" s="13">
        <f t="shared" si="2"/>
        <v>0</v>
      </c>
      <c r="H8" s="13"/>
      <c r="I8" s="13">
        <f t="shared" si="1"/>
        <v>0</v>
      </c>
      <c r="K8" s="38" t="s">
        <v>70</v>
      </c>
      <c r="L8" s="39"/>
    </row>
    <row r="9" spans="1:12" ht="15.75" customHeight="1" thickBot="1" x14ac:dyDescent="0.3">
      <c r="A9" s="12"/>
      <c r="B9" s="12"/>
      <c r="C9" s="12"/>
      <c r="D9" s="12"/>
      <c r="E9" s="13">
        <v>0.02</v>
      </c>
      <c r="F9" s="12"/>
      <c r="G9" s="13">
        <f t="shared" si="2"/>
        <v>0</v>
      </c>
      <c r="H9" s="13"/>
      <c r="I9" s="13">
        <f t="shared" si="1"/>
        <v>0</v>
      </c>
      <c r="K9" s="40"/>
      <c r="L9" s="41"/>
    </row>
    <row r="10" spans="1:12" ht="15.75" customHeight="1" x14ac:dyDescent="0.25">
      <c r="A10" s="12"/>
      <c r="B10" s="12"/>
      <c r="C10" s="12"/>
      <c r="D10" s="12"/>
      <c r="E10" s="13">
        <v>0.02</v>
      </c>
      <c r="F10" s="12"/>
      <c r="G10" s="13">
        <f t="shared" si="2"/>
        <v>0</v>
      </c>
      <c r="H10" s="13"/>
      <c r="I10" s="13">
        <f t="shared" si="1"/>
        <v>0</v>
      </c>
      <c r="K10" s="42">
        <f>SUM(I2:I11)</f>
        <v>0</v>
      </c>
      <c r="L10" s="42"/>
    </row>
    <row r="11" spans="1:12" ht="15.75" customHeight="1" x14ac:dyDescent="0.25">
      <c r="A11" s="12"/>
      <c r="B11" s="12"/>
      <c r="C11" s="12"/>
      <c r="D11" s="12"/>
      <c r="E11" s="13">
        <v>0.02</v>
      </c>
      <c r="F11" s="12"/>
      <c r="G11" s="13">
        <f t="shared" si="2"/>
        <v>0</v>
      </c>
      <c r="H11" s="13"/>
      <c r="I11" s="13">
        <f t="shared" si="1"/>
        <v>0</v>
      </c>
      <c r="K11" s="42"/>
      <c r="L11" s="42"/>
    </row>
    <row r="12" spans="1:12" x14ac:dyDescent="0.25">
      <c r="F12" s="28">
        <f>SUM(F2:F11)</f>
        <v>0</v>
      </c>
    </row>
  </sheetData>
  <sheetProtection formatColumns="0" formatRows="0" insertColumns="0" insertRows="0" deleteRows="0" selectLockedCells="1" sort="0" autoFilter="0"/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&amp;C&amp;C&amp;22&amp;U&amp;BTwo Cents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BBB8E17-B00A-4454-9852-34693271DE1E}">
          <x14:formula1>
            <xm:f>'$$$Types'!$C$2:$C$3</xm:f>
          </x14:formula1>
          <xm:sqref>C3:C11</xm:sqref>
        </x14:dataValidation>
        <x14:dataValidation type="list" allowBlank="1" showInputMessage="1" showErrorMessage="1" promptTitle="Select Mint" prompt="Select the mint mark of the coin. " xr:uid="{2519636C-3BB3-49E8-92F7-BAC8FDBED6CD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065B6878-224D-41E1-8A63-B041B2E00F8C}">
          <x14:formula1>
            <xm:f>'$$$Types'!$C$2:$C$3</xm:f>
          </x14:formula1>
          <xm:sqref>C2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09A3-EB6C-4F74-8688-EA2F63E92BE1}">
  <sheetPr codeName="Sheet5">
    <pageSetUpPr fitToPage="1"/>
  </sheetPr>
  <dimension ref="A1:L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0.03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0.03</v>
      </c>
      <c r="F3" s="6"/>
      <c r="G3" s="7">
        <f t="shared" ref="G3:G11" si="0">SUM(E3*F3)</f>
        <v>0</v>
      </c>
      <c r="H3" s="7"/>
      <c r="I3" s="13">
        <f t="shared" ref="I3:I11" si="1">SUM(H3*F3)</f>
        <v>0</v>
      </c>
      <c r="K3" s="38" t="s">
        <v>69</v>
      </c>
      <c r="L3" s="39"/>
    </row>
    <row r="4" spans="1:12" ht="15.75" customHeight="1" thickBot="1" x14ac:dyDescent="0.3">
      <c r="A4" s="6"/>
      <c r="B4" s="6"/>
      <c r="C4" s="6"/>
      <c r="D4" s="6"/>
      <c r="E4" s="7">
        <v>0.03</v>
      </c>
      <c r="F4" s="6"/>
      <c r="G4" s="7">
        <f t="shared" si="0"/>
        <v>0</v>
      </c>
      <c r="H4" s="7"/>
      <c r="I4" s="13">
        <f t="shared" si="1"/>
        <v>0</v>
      </c>
      <c r="K4" s="40"/>
      <c r="L4" s="41"/>
    </row>
    <row r="5" spans="1:12" ht="15.75" customHeight="1" x14ac:dyDescent="0.25">
      <c r="A5" s="6"/>
      <c r="B5" s="6"/>
      <c r="C5" s="6"/>
      <c r="D5" s="6"/>
      <c r="E5" s="7">
        <v>0.03</v>
      </c>
      <c r="F5" s="6"/>
      <c r="G5" s="7">
        <f t="shared" si="0"/>
        <v>0</v>
      </c>
      <c r="H5" s="7"/>
      <c r="I5" s="13">
        <f t="shared" si="1"/>
        <v>0</v>
      </c>
      <c r="K5" s="42">
        <f>SUM(G2:G11)</f>
        <v>0</v>
      </c>
      <c r="L5" s="42"/>
    </row>
    <row r="6" spans="1:12" ht="15.75" customHeight="1" x14ac:dyDescent="0.25">
      <c r="A6" s="6"/>
      <c r="B6" s="6"/>
      <c r="C6" s="6"/>
      <c r="D6" s="6"/>
      <c r="E6" s="7">
        <v>0.03</v>
      </c>
      <c r="F6" s="6"/>
      <c r="G6" s="7">
        <f t="shared" si="0"/>
        <v>0</v>
      </c>
      <c r="H6" s="7"/>
      <c r="I6" s="13">
        <f t="shared" si="1"/>
        <v>0</v>
      </c>
      <c r="K6" s="42"/>
      <c r="L6" s="42"/>
    </row>
    <row r="7" spans="1:12" ht="15.75" customHeight="1" thickBot="1" x14ac:dyDescent="0.3">
      <c r="A7" s="6"/>
      <c r="B7" s="6"/>
      <c r="C7" s="6"/>
      <c r="D7" s="6"/>
      <c r="E7" s="7">
        <v>0.03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0.03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39"/>
    </row>
    <row r="9" spans="1:12" ht="15.75" customHeight="1" thickBot="1" x14ac:dyDescent="0.3">
      <c r="A9" s="6"/>
      <c r="B9" s="6"/>
      <c r="C9" s="6"/>
      <c r="D9" s="6"/>
      <c r="E9" s="7">
        <v>0.03</v>
      </c>
      <c r="F9" s="6"/>
      <c r="G9" s="7">
        <f t="shared" si="0"/>
        <v>0</v>
      </c>
      <c r="H9" s="7"/>
      <c r="I9" s="13">
        <f t="shared" si="1"/>
        <v>0</v>
      </c>
      <c r="K9" s="40"/>
      <c r="L9" s="41"/>
    </row>
    <row r="10" spans="1:12" ht="15.75" customHeight="1" x14ac:dyDescent="0.25">
      <c r="A10" s="6"/>
      <c r="B10" s="6"/>
      <c r="C10" s="6"/>
      <c r="D10" s="6"/>
      <c r="E10" s="7">
        <v>0.03</v>
      </c>
      <c r="F10" s="6"/>
      <c r="G10" s="7">
        <f t="shared" si="0"/>
        <v>0</v>
      </c>
      <c r="H10" s="7"/>
      <c r="I10" s="13">
        <f t="shared" si="1"/>
        <v>0</v>
      </c>
      <c r="K10" s="42">
        <f>SUM(I2:I11)</f>
        <v>0</v>
      </c>
      <c r="L10" s="42"/>
    </row>
    <row r="11" spans="1:12" ht="15.75" customHeight="1" x14ac:dyDescent="0.25">
      <c r="A11" s="6"/>
      <c r="B11" s="6"/>
      <c r="C11" s="6"/>
      <c r="D11" s="6"/>
      <c r="E11" s="7">
        <v>0.03</v>
      </c>
      <c r="F11" s="6"/>
      <c r="G11" s="7">
        <f t="shared" si="0"/>
        <v>0</v>
      </c>
      <c r="H11" s="7"/>
      <c r="I11" s="13">
        <f t="shared" si="1"/>
        <v>0</v>
      </c>
      <c r="K11" s="42"/>
      <c r="L11" s="42"/>
    </row>
    <row r="12" spans="1:12" x14ac:dyDescent="0.25">
      <c r="F12" s="28">
        <f>SUM(F2:F11)</f>
        <v>0</v>
      </c>
    </row>
  </sheetData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&amp;C&amp;C&amp;22&amp;U&amp;BThree Cents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three cent" xr:uid="{599DE59E-8532-4B84-B9D7-C40C067D4547}">
          <x14:formula1>
            <xm:f>'$$$Types'!$D$2:$D$3</xm:f>
          </x14:formula1>
          <xm:sqref>C3:C11</xm:sqref>
        </x14:dataValidation>
        <x14:dataValidation type="list" allowBlank="1" showInputMessage="1" showErrorMessage="1" promptTitle="Select Mint" prompt="Select the mint mark of the coin. " xr:uid="{8ED3B043-D9C7-4A7F-81B4-F7658BCE29C8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B921C997-6ADA-49FD-9CBC-8FECA9B5C7DA}">
          <x14:formula1>
            <xm:f>'$$$Types'!$D$2:$D$3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77F8-786C-4832-B078-069D861A11B3}">
  <sheetPr codeName="Sheet6">
    <pageSetUpPr fitToPage="1"/>
  </sheetPr>
  <dimension ref="A1:L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1" max="11" width="9.140625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8">
        <v>0.05</v>
      </c>
      <c r="F2" s="12"/>
      <c r="G2" s="13">
        <f t="shared" ref="G2:G11" si="0">SUM(E2*F2)</f>
        <v>0</v>
      </c>
      <c r="H2" s="13"/>
      <c r="I2" s="13">
        <f t="shared" ref="I2:I11" si="1">SUM(H2*F2)</f>
        <v>0</v>
      </c>
    </row>
    <row r="3" spans="1:12" ht="15.75" customHeight="1" x14ac:dyDescent="0.25">
      <c r="A3" s="6"/>
      <c r="B3" s="6"/>
      <c r="C3" s="6"/>
      <c r="D3" s="6"/>
      <c r="E3" s="9">
        <v>0.05</v>
      </c>
      <c r="F3" s="6"/>
      <c r="G3" s="7">
        <f t="shared" si="0"/>
        <v>0</v>
      </c>
      <c r="H3" s="7"/>
      <c r="I3" s="13">
        <f t="shared" si="1"/>
        <v>0</v>
      </c>
      <c r="K3" s="38" t="s">
        <v>69</v>
      </c>
      <c r="L3" s="39"/>
    </row>
    <row r="4" spans="1:12" ht="15.75" customHeight="1" thickBot="1" x14ac:dyDescent="0.3">
      <c r="A4" s="6"/>
      <c r="B4" s="6"/>
      <c r="C4" s="6"/>
      <c r="D4" s="6"/>
      <c r="E4" s="9">
        <v>0.05</v>
      </c>
      <c r="F4" s="6"/>
      <c r="G4" s="7">
        <f t="shared" si="0"/>
        <v>0</v>
      </c>
      <c r="H4" s="7"/>
      <c r="I4" s="13">
        <f t="shared" si="1"/>
        <v>0</v>
      </c>
      <c r="K4" s="40"/>
      <c r="L4" s="41"/>
    </row>
    <row r="5" spans="1:12" ht="15.75" customHeight="1" x14ac:dyDescent="0.25">
      <c r="A5" s="6"/>
      <c r="B5" s="6"/>
      <c r="C5" s="6"/>
      <c r="D5" s="6"/>
      <c r="E5" s="9">
        <v>0.05</v>
      </c>
      <c r="F5" s="6"/>
      <c r="G5" s="7">
        <f t="shared" si="0"/>
        <v>0</v>
      </c>
      <c r="H5" s="7"/>
      <c r="I5" s="13">
        <f t="shared" si="1"/>
        <v>0</v>
      </c>
      <c r="K5" s="47">
        <f>SUM(G2:G11)</f>
        <v>0</v>
      </c>
      <c r="L5" s="47"/>
    </row>
    <row r="6" spans="1:12" ht="15.75" customHeight="1" x14ac:dyDescent="0.25">
      <c r="A6" s="6"/>
      <c r="B6" s="6"/>
      <c r="C6" s="6"/>
      <c r="D6" s="6"/>
      <c r="E6" s="9">
        <v>0.05</v>
      </c>
      <c r="F6" s="6"/>
      <c r="G6" s="7">
        <f t="shared" si="0"/>
        <v>0</v>
      </c>
      <c r="H6" s="7"/>
      <c r="I6" s="13">
        <f t="shared" si="1"/>
        <v>0</v>
      </c>
      <c r="K6" s="42"/>
      <c r="L6" s="42"/>
    </row>
    <row r="7" spans="1:12" ht="15.75" customHeight="1" thickBot="1" x14ac:dyDescent="0.3">
      <c r="A7" s="6"/>
      <c r="B7" s="6"/>
      <c r="C7" s="6"/>
      <c r="D7" s="6"/>
      <c r="E7" s="9">
        <v>0.05</v>
      </c>
      <c r="F7" s="6"/>
      <c r="G7" s="7">
        <f t="shared" si="0"/>
        <v>0</v>
      </c>
      <c r="H7" s="7"/>
      <c r="I7" s="13">
        <f t="shared" si="1"/>
        <v>0</v>
      </c>
      <c r="K7" s="29"/>
      <c r="L7" s="29"/>
    </row>
    <row r="8" spans="1:12" ht="15.75" customHeight="1" x14ac:dyDescent="0.25">
      <c r="A8" s="6"/>
      <c r="B8" s="6"/>
      <c r="C8" s="6"/>
      <c r="D8" s="6"/>
      <c r="E8" s="9">
        <v>0.05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39"/>
    </row>
    <row r="9" spans="1:12" ht="15.75" customHeight="1" thickBot="1" x14ac:dyDescent="0.3">
      <c r="A9" s="6"/>
      <c r="B9" s="6"/>
      <c r="C9" s="6"/>
      <c r="D9" s="6"/>
      <c r="E9" s="9">
        <v>0.05</v>
      </c>
      <c r="F9" s="6"/>
      <c r="G9" s="7">
        <f t="shared" si="0"/>
        <v>0</v>
      </c>
      <c r="H9" s="7"/>
      <c r="I9" s="13">
        <f t="shared" si="1"/>
        <v>0</v>
      </c>
      <c r="K9" s="40"/>
      <c r="L9" s="41"/>
    </row>
    <row r="10" spans="1:12" ht="15.75" customHeight="1" x14ac:dyDescent="0.25">
      <c r="A10" s="6"/>
      <c r="B10" s="6"/>
      <c r="C10" s="6"/>
      <c r="D10" s="6"/>
      <c r="E10" s="9">
        <v>0.05</v>
      </c>
      <c r="F10" s="6"/>
      <c r="G10" s="7">
        <f t="shared" si="0"/>
        <v>0</v>
      </c>
      <c r="H10" s="7"/>
      <c r="I10" s="13">
        <f t="shared" si="1"/>
        <v>0</v>
      </c>
      <c r="K10" s="43">
        <f>SUM(I2:I11)</f>
        <v>0</v>
      </c>
      <c r="L10" s="44"/>
    </row>
    <row r="11" spans="1:12" ht="15.75" customHeight="1" x14ac:dyDescent="0.25">
      <c r="A11" s="6"/>
      <c r="B11" s="6"/>
      <c r="C11" s="6"/>
      <c r="D11" s="6"/>
      <c r="E11" s="9">
        <v>0.05</v>
      </c>
      <c r="F11" s="6"/>
      <c r="G11" s="7">
        <f t="shared" si="0"/>
        <v>0</v>
      </c>
      <c r="H11" s="7"/>
      <c r="I11" s="13">
        <f t="shared" si="1"/>
        <v>0</v>
      </c>
      <c r="K11" s="45"/>
      <c r="L11" s="46"/>
    </row>
    <row r="12" spans="1:12" x14ac:dyDescent="0.25">
      <c r="F12" s="30">
        <f>SUM(F2:F11)</f>
        <v>0</v>
      </c>
    </row>
  </sheetData>
  <sortState ref="A2:I12">
    <sortCondition ref="A2:A139"/>
    <sortCondition ref="B2:B139"/>
  </sortState>
  <mergeCells count="4">
    <mergeCell ref="K10:L11"/>
    <mergeCell ref="K3:L4"/>
    <mergeCell ref="K5:L6"/>
    <mergeCell ref="K8:L9"/>
  </mergeCells>
  <pageMargins left="0.7" right="0.7" top="0.75" bottom="0.75" header="0.3" footer="0.3"/>
  <pageSetup fitToHeight="0" orientation="landscape" r:id="rId1"/>
  <headerFooter>
    <oddHeader>&amp;C&amp;C&amp;22&amp;U&amp;BNickels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nickel" xr:uid="{270E0AEC-0CF2-4E39-99EA-9F5F90BBEEED}">
          <x14:formula1>
            <xm:f>'$$$Types'!$E$2:$E$8</xm:f>
          </x14:formula1>
          <xm:sqref>C3:C11</xm:sqref>
        </x14:dataValidation>
        <x14:dataValidation type="list" allowBlank="1" showInputMessage="1" showErrorMessage="1" promptTitle="Select Mint" prompt="Select the mint mark of the coin. " xr:uid="{5A7AC977-8376-4C48-812A-8020564563A1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CA4195E1-70C9-4AB9-AE97-9B181460B836}">
          <x14:formula1>
            <xm:f>'$$$Types'!$E$2:$E$8</xm:f>
          </x14:formula1>
          <xm:sqref>C2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06B4-21E8-4E13-A2F1-961D0EFA7BD8}">
  <sheetPr codeName="Sheet7">
    <pageSetUpPr fitToPage="1"/>
  </sheetPr>
  <dimension ref="A1:L12"/>
  <sheetViews>
    <sheetView zoomScaleNormal="100"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0.05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0.05</v>
      </c>
      <c r="F3" s="6"/>
      <c r="G3" s="7">
        <f t="shared" ref="G3:G11" si="0">SUM(E3*F3)</f>
        <v>0</v>
      </c>
      <c r="H3" s="7"/>
      <c r="I3" s="7">
        <f t="shared" ref="I3:I11" si="1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0.05</v>
      </c>
      <c r="F4" s="6"/>
      <c r="G4" s="7">
        <f t="shared" si="0"/>
        <v>0</v>
      </c>
      <c r="H4" s="7"/>
      <c r="I4" s="7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0.05</v>
      </c>
      <c r="F5" s="6"/>
      <c r="G5" s="7">
        <f t="shared" si="0"/>
        <v>0</v>
      </c>
      <c r="H5" s="7"/>
      <c r="I5" s="7">
        <f t="shared" si="1"/>
        <v>0</v>
      </c>
      <c r="K5" s="42">
        <f>SUM(G2:G11)</f>
        <v>0</v>
      </c>
      <c r="L5" s="42"/>
    </row>
    <row r="6" spans="1:12" ht="15.75" customHeight="1" x14ac:dyDescent="0.25">
      <c r="A6" s="6"/>
      <c r="B6" s="6"/>
      <c r="C6" s="6"/>
      <c r="D6" s="6"/>
      <c r="E6" s="7">
        <v>0.05</v>
      </c>
      <c r="F6" s="6"/>
      <c r="G6" s="7">
        <f t="shared" si="0"/>
        <v>0</v>
      </c>
      <c r="H6" s="7"/>
      <c r="I6" s="7">
        <f t="shared" si="1"/>
        <v>0</v>
      </c>
      <c r="K6" s="42"/>
      <c r="L6" s="42"/>
    </row>
    <row r="7" spans="1:12" ht="15.75" customHeight="1" thickBot="1" x14ac:dyDescent="0.3">
      <c r="A7" s="6"/>
      <c r="B7" s="6"/>
      <c r="C7" s="6"/>
      <c r="D7" s="6"/>
      <c r="E7" s="7">
        <v>0.05</v>
      </c>
      <c r="F7" s="6"/>
      <c r="G7" s="7">
        <f t="shared" si="0"/>
        <v>0</v>
      </c>
      <c r="H7" s="7"/>
      <c r="I7" s="7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0.05</v>
      </c>
      <c r="F8" s="6"/>
      <c r="G8" s="7">
        <f t="shared" si="0"/>
        <v>0</v>
      </c>
      <c r="H8" s="7"/>
      <c r="I8" s="7">
        <f t="shared" si="1"/>
        <v>0</v>
      </c>
      <c r="K8" s="38" t="s">
        <v>70</v>
      </c>
      <c r="L8" s="39"/>
    </row>
    <row r="9" spans="1:12" ht="15.75" customHeight="1" thickBot="1" x14ac:dyDescent="0.3">
      <c r="A9" s="6"/>
      <c r="B9" s="6"/>
      <c r="C9" s="6"/>
      <c r="D9" s="6"/>
      <c r="E9" s="7">
        <v>0.05</v>
      </c>
      <c r="F9" s="6"/>
      <c r="G9" s="7">
        <f t="shared" si="0"/>
        <v>0</v>
      </c>
      <c r="H9" s="7"/>
      <c r="I9" s="7">
        <f t="shared" si="1"/>
        <v>0</v>
      </c>
      <c r="K9" s="40"/>
      <c r="L9" s="41"/>
    </row>
    <row r="10" spans="1:12" ht="15.75" customHeight="1" x14ac:dyDescent="0.25">
      <c r="A10" s="6"/>
      <c r="B10" s="6"/>
      <c r="C10" s="6"/>
      <c r="D10" s="6"/>
      <c r="E10" s="7">
        <v>0.05</v>
      </c>
      <c r="F10" s="6"/>
      <c r="G10" s="7">
        <f t="shared" si="0"/>
        <v>0</v>
      </c>
      <c r="H10" s="7"/>
      <c r="I10" s="7">
        <f t="shared" si="1"/>
        <v>0</v>
      </c>
      <c r="K10" s="42">
        <f>SUM(I2:I11)</f>
        <v>0</v>
      </c>
      <c r="L10" s="42"/>
    </row>
    <row r="11" spans="1:12" ht="15.75" customHeight="1" x14ac:dyDescent="0.25">
      <c r="A11" s="6"/>
      <c r="B11" s="6"/>
      <c r="C11" s="6"/>
      <c r="D11" s="6"/>
      <c r="E11" s="7">
        <v>0.05</v>
      </c>
      <c r="F11" s="6"/>
      <c r="G11" s="7">
        <f t="shared" si="0"/>
        <v>0</v>
      </c>
      <c r="H11" s="7"/>
      <c r="I11" s="7">
        <f t="shared" si="1"/>
        <v>0</v>
      </c>
      <c r="K11" s="42"/>
      <c r="L11" s="42"/>
    </row>
    <row r="12" spans="1:12" x14ac:dyDescent="0.25">
      <c r="F12" s="30">
        <f>SUM(F2:F11)</f>
        <v>0</v>
      </c>
    </row>
  </sheetData>
  <sheetProtection selectLockedCells="1"/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&amp;C&amp;C&amp;22&amp;U&amp;BHalf Dime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B6AF5AC-A8E6-4816-93F9-FF87C796E9CF}">
          <x14:formula1>
            <xm:f>'$$$Types'!$F$2:$F$5</xm:f>
          </x14:formula1>
          <xm:sqref>C3:C11</xm:sqref>
        </x14:dataValidation>
        <x14:dataValidation type="list" allowBlank="1" showInputMessage="1" showErrorMessage="1" promptTitle="Select Mint" prompt="Select the mint mark of the coin. " xr:uid="{D5C22DBE-5A4C-4035-BBF4-1F91BD78747D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EF06BC72-85B2-41EC-9A63-7B08C05D01BE}">
          <x14:formula1>
            <xm:f>'$$$Types'!$F$2:$F$5</xm:f>
          </x14:formula1>
          <xm:sqref>C2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D3EBC-983E-4ECE-BA46-CDF5851B7FBE}">
  <sheetPr codeName="Sheet8">
    <pageSetUpPr fitToPage="1"/>
  </sheetPr>
  <dimension ref="A1:L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1" max="11" width="9.140625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0.1</v>
      </c>
      <c r="F2" s="12"/>
      <c r="G2" s="7">
        <f t="shared" ref="G2:G11" si="0"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0.1</v>
      </c>
      <c r="F3" s="6"/>
      <c r="G3" s="7">
        <f t="shared" si="0"/>
        <v>0</v>
      </c>
      <c r="H3" s="7"/>
      <c r="I3" s="13">
        <f t="shared" ref="I3:I11" si="1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0.1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0.1</v>
      </c>
      <c r="F5" s="6"/>
      <c r="G5" s="7">
        <f t="shared" si="0"/>
        <v>0</v>
      </c>
      <c r="H5" s="7"/>
      <c r="I5" s="13">
        <f t="shared" si="1"/>
        <v>0</v>
      </c>
      <c r="K5" s="42">
        <f>SUM(G2:G11)</f>
        <v>0</v>
      </c>
      <c r="L5" s="42"/>
    </row>
    <row r="6" spans="1:12" ht="15.75" customHeight="1" x14ac:dyDescent="0.25">
      <c r="A6" s="6"/>
      <c r="B6" s="6"/>
      <c r="C6" s="6"/>
      <c r="D6" s="6"/>
      <c r="E6" s="7">
        <v>0.1</v>
      </c>
      <c r="F6" s="6"/>
      <c r="G6" s="7">
        <f t="shared" si="0"/>
        <v>0</v>
      </c>
      <c r="H6" s="7"/>
      <c r="I6" s="13">
        <f t="shared" si="1"/>
        <v>0</v>
      </c>
      <c r="K6" s="42"/>
      <c r="L6" s="42"/>
    </row>
    <row r="7" spans="1:12" ht="15.75" customHeight="1" thickBot="1" x14ac:dyDescent="0.3">
      <c r="A7" s="6"/>
      <c r="B7" s="6"/>
      <c r="C7" s="6"/>
      <c r="D7" s="6"/>
      <c r="E7" s="7">
        <v>0.1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0.1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39"/>
    </row>
    <row r="9" spans="1:12" ht="15.75" customHeight="1" thickBot="1" x14ac:dyDescent="0.3">
      <c r="A9" s="6"/>
      <c r="B9" s="6"/>
      <c r="C9" s="6"/>
      <c r="D9" s="6"/>
      <c r="E9" s="7">
        <v>0.1</v>
      </c>
      <c r="F9" s="6"/>
      <c r="G9" s="7">
        <f t="shared" si="0"/>
        <v>0</v>
      </c>
      <c r="H9" s="7"/>
      <c r="I9" s="13">
        <f t="shared" si="1"/>
        <v>0</v>
      </c>
      <c r="K9" s="40"/>
      <c r="L9" s="41"/>
    </row>
    <row r="10" spans="1:12" ht="15.75" customHeight="1" x14ac:dyDescent="0.25">
      <c r="A10" s="6"/>
      <c r="B10" s="6"/>
      <c r="C10" s="6"/>
      <c r="D10" s="6"/>
      <c r="E10" s="7">
        <v>0.1</v>
      </c>
      <c r="F10" s="6"/>
      <c r="G10" s="7">
        <f t="shared" si="0"/>
        <v>0</v>
      </c>
      <c r="H10" s="7"/>
      <c r="I10" s="13">
        <f t="shared" si="1"/>
        <v>0</v>
      </c>
      <c r="K10" s="42">
        <f>SUM(I2:I11)</f>
        <v>0</v>
      </c>
      <c r="L10" s="42"/>
    </row>
    <row r="11" spans="1:12" ht="15.75" customHeight="1" x14ac:dyDescent="0.25">
      <c r="A11" s="6"/>
      <c r="B11" s="6"/>
      <c r="C11" s="6"/>
      <c r="D11" s="6"/>
      <c r="E11" s="7">
        <v>0.1</v>
      </c>
      <c r="F11" s="6"/>
      <c r="G11" s="7">
        <f t="shared" si="0"/>
        <v>0</v>
      </c>
      <c r="H11" s="7"/>
      <c r="I11" s="13">
        <f t="shared" si="1"/>
        <v>0</v>
      </c>
      <c r="K11" s="42"/>
      <c r="L11" s="42"/>
    </row>
    <row r="12" spans="1:12" x14ac:dyDescent="0.25">
      <c r="F12" s="28">
        <f>SUM(F2:F11)</f>
        <v>0</v>
      </c>
    </row>
  </sheetData>
  <sortState ref="A2:H12">
    <sortCondition ref="A2:A39"/>
    <sortCondition ref="B2:B39"/>
  </sortState>
  <mergeCells count="4">
    <mergeCell ref="K8:L9"/>
    <mergeCell ref="K10:L11"/>
    <mergeCell ref="K3:L4"/>
    <mergeCell ref="K5:L6"/>
  </mergeCells>
  <pageMargins left="0.7" right="0.7" top="0.75" bottom="0.75" header="0.3" footer="0.3"/>
  <pageSetup fitToHeight="0" orientation="landscape" r:id="rId1"/>
  <headerFooter>
    <oddHeader>&amp;C&amp;C&amp;22&amp;U&amp;BDime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dime" xr:uid="{02F6302C-2D4A-4098-B313-5AF47C68C31A}">
          <x14:formula1>
            <xm:f>'$$$Types'!$G$2:$G$7</xm:f>
          </x14:formula1>
          <xm:sqref>C3:C11</xm:sqref>
        </x14:dataValidation>
        <x14:dataValidation type="list" allowBlank="1" showInputMessage="1" showErrorMessage="1" promptTitle="Select Mint" prompt="Select the mint mark of the coin. " xr:uid="{709B1CEC-9521-4FB2-8B0B-C36B1D16353D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C752AA20-ADA9-43E4-A636-787C119CE640}">
          <x14:formula1>
            <xm:f>'$$$Types'!$G$2:$G$7</xm:f>
          </x14:formula1>
          <xm:sqref>C2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DC46-02C1-48F9-88C4-E70C4EE425D8}">
  <sheetPr codeName="Sheet9">
    <pageSetUpPr fitToPage="1"/>
  </sheetPr>
  <dimension ref="A1:L12"/>
  <sheetViews>
    <sheetView workbookViewId="0">
      <pane ySplit="1" topLeftCell="A2" activePane="bottomLeft" state="frozen"/>
      <selection pane="bottomLeft" activeCell="D14" sqref="D14"/>
    </sheetView>
  </sheetViews>
  <sheetFormatPr defaultRowHeight="15" x14ac:dyDescent="0.25"/>
  <cols>
    <col min="1" max="1" width="5" bestFit="1" customWidth="1"/>
    <col min="2" max="2" width="5.28515625" bestFit="1" customWidth="1"/>
    <col min="3" max="3" width="13.8554687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1" max="11" width="9.140625" customWidth="1"/>
    <col min="14" max="14" width="6.1406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32"/>
      <c r="B2" s="12"/>
      <c r="C2" s="12" t="s">
        <v>41</v>
      </c>
      <c r="D2" s="12"/>
      <c r="E2" s="13">
        <v>0.2</v>
      </c>
      <c r="F2" s="12"/>
      <c r="G2" s="13">
        <f>SUM(E2*F2)</f>
        <v>0</v>
      </c>
      <c r="H2" s="13"/>
      <c r="I2" s="13">
        <f>SUM(H2*F2)</f>
        <v>0</v>
      </c>
    </row>
    <row r="3" spans="1:12" x14ac:dyDescent="0.25">
      <c r="A3" s="6"/>
      <c r="B3" s="6"/>
      <c r="C3" s="6" t="s">
        <v>41</v>
      </c>
      <c r="D3" s="6"/>
      <c r="E3" s="7">
        <v>0.2</v>
      </c>
      <c r="F3" s="6"/>
      <c r="G3" s="7">
        <f>SUM(E3*F3)</f>
        <v>0</v>
      </c>
      <c r="H3" s="7"/>
      <c r="I3" s="7">
        <f t="shared" ref="I3:I11" si="0">SUM(H3*F3)</f>
        <v>0</v>
      </c>
      <c r="K3" s="38" t="s">
        <v>69</v>
      </c>
      <c r="L3" s="48"/>
    </row>
    <row r="4" spans="1:12" x14ac:dyDescent="0.25">
      <c r="A4" s="6"/>
      <c r="B4" s="6"/>
      <c r="C4" s="6" t="s">
        <v>41</v>
      </c>
      <c r="D4" s="6"/>
      <c r="E4" s="7">
        <v>0.2</v>
      </c>
      <c r="F4" s="6"/>
      <c r="G4" s="7">
        <f>SUM(E4*F4)</f>
        <v>0</v>
      </c>
      <c r="H4" s="7"/>
      <c r="I4" s="7">
        <f t="shared" si="0"/>
        <v>0</v>
      </c>
      <c r="K4" s="51"/>
      <c r="L4" s="52"/>
    </row>
    <row r="5" spans="1:12" x14ac:dyDescent="0.25">
      <c r="A5" s="6"/>
      <c r="B5" s="6"/>
      <c r="C5" s="6" t="s">
        <v>41</v>
      </c>
      <c r="D5" s="6"/>
      <c r="E5" s="7">
        <v>0.2</v>
      </c>
      <c r="F5" s="6"/>
      <c r="G5" s="7">
        <f t="shared" ref="G5:G11" si="1">SUM(E5*F5)</f>
        <v>0</v>
      </c>
      <c r="H5" s="7"/>
      <c r="I5" s="7">
        <f t="shared" si="0"/>
        <v>0</v>
      </c>
      <c r="K5" s="53">
        <f>SUM(G2:G11)</f>
        <v>0</v>
      </c>
      <c r="L5" s="54"/>
    </row>
    <row r="6" spans="1:12" ht="15.75" thickBot="1" x14ac:dyDescent="0.3">
      <c r="A6" s="6"/>
      <c r="B6" s="6"/>
      <c r="C6" s="6" t="s">
        <v>41</v>
      </c>
      <c r="D6" s="6"/>
      <c r="E6" s="7">
        <v>0.2</v>
      </c>
      <c r="F6" s="6"/>
      <c r="G6" s="7">
        <f t="shared" si="1"/>
        <v>0</v>
      </c>
      <c r="H6" s="7"/>
      <c r="I6" s="7">
        <f t="shared" si="0"/>
        <v>0</v>
      </c>
      <c r="K6" s="55"/>
      <c r="L6" s="56"/>
    </row>
    <row r="7" spans="1:12" ht="15.75" thickBot="1" x14ac:dyDescent="0.3">
      <c r="A7" s="6"/>
      <c r="B7" s="6"/>
      <c r="C7" s="6" t="s">
        <v>41</v>
      </c>
      <c r="D7" s="6"/>
      <c r="E7" s="7">
        <v>0.2</v>
      </c>
      <c r="F7" s="6"/>
      <c r="G7" s="7">
        <f t="shared" si="1"/>
        <v>0</v>
      </c>
      <c r="H7" s="7"/>
      <c r="I7" s="7">
        <f t="shared" si="0"/>
        <v>0</v>
      </c>
    </row>
    <row r="8" spans="1:12" x14ac:dyDescent="0.25">
      <c r="A8" s="6"/>
      <c r="B8" s="6"/>
      <c r="C8" s="6" t="s">
        <v>41</v>
      </c>
      <c r="D8" s="6"/>
      <c r="E8" s="7">
        <v>0.2</v>
      </c>
      <c r="F8" s="6"/>
      <c r="G8" s="7">
        <f t="shared" si="1"/>
        <v>0</v>
      </c>
      <c r="H8" s="7"/>
      <c r="I8" s="7">
        <f t="shared" si="0"/>
        <v>0</v>
      </c>
      <c r="K8" s="38" t="s">
        <v>70</v>
      </c>
      <c r="L8" s="48"/>
    </row>
    <row r="9" spans="1:12" x14ac:dyDescent="0.25">
      <c r="A9" s="6"/>
      <c r="B9" s="6"/>
      <c r="C9" s="6" t="s">
        <v>41</v>
      </c>
      <c r="D9" s="6"/>
      <c r="E9" s="7">
        <v>0.2</v>
      </c>
      <c r="F9" s="6"/>
      <c r="G9" s="7">
        <f t="shared" si="1"/>
        <v>0</v>
      </c>
      <c r="H9" s="7"/>
      <c r="I9" s="7">
        <f t="shared" si="0"/>
        <v>0</v>
      </c>
      <c r="K9" s="51"/>
      <c r="L9" s="52"/>
    </row>
    <row r="10" spans="1:12" x14ac:dyDescent="0.25">
      <c r="A10" s="6"/>
      <c r="B10" s="6"/>
      <c r="C10" s="6" t="s">
        <v>41</v>
      </c>
      <c r="D10" s="6"/>
      <c r="E10" s="7">
        <v>0.2</v>
      </c>
      <c r="F10" s="6"/>
      <c r="G10" s="7">
        <f t="shared" si="1"/>
        <v>0</v>
      </c>
      <c r="H10" s="7"/>
      <c r="I10" s="7">
        <f t="shared" si="0"/>
        <v>0</v>
      </c>
      <c r="K10" s="53">
        <f>SUM(I2:I11)</f>
        <v>0</v>
      </c>
      <c r="L10" s="54"/>
    </row>
    <row r="11" spans="1:12" ht="15.75" thickBot="1" x14ac:dyDescent="0.3">
      <c r="A11" s="6"/>
      <c r="B11" s="6"/>
      <c r="C11" s="6" t="s">
        <v>41</v>
      </c>
      <c r="D11" s="6"/>
      <c r="E11" s="7">
        <v>0.2</v>
      </c>
      <c r="F11" s="6"/>
      <c r="G11" s="7">
        <f t="shared" si="1"/>
        <v>0</v>
      </c>
      <c r="H11" s="7"/>
      <c r="I11" s="7">
        <f t="shared" si="0"/>
        <v>0</v>
      </c>
      <c r="K11" s="55"/>
      <c r="L11" s="56"/>
    </row>
    <row r="12" spans="1:12" x14ac:dyDescent="0.25">
      <c r="F12" s="30">
        <f>SUM(F2:F11)</f>
        <v>0</v>
      </c>
    </row>
  </sheetData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&amp;C&amp;C&amp;22&amp;U&amp;BTwenty Cents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elect Mint" prompt="Select the mint mark of the coin. " xr:uid="{C16B681D-994D-48A0-B9BC-035B73BF61F3}">
          <x14:formula1>
            <xm:f>'$$$Types'!$K$2:$K$10</xm:f>
          </x14:formula1>
          <xm:sqref>B2:B11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C5B2-782A-4BBB-AD2A-D6DDD6941ABE}">
  <sheetPr codeName="Sheet10">
    <pageSetUpPr fitToPage="1"/>
  </sheetPr>
  <dimension ref="A1:M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3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3" ht="15.75" customHeight="1" thickBot="1" x14ac:dyDescent="0.3">
      <c r="A2" s="12"/>
      <c r="B2" s="12"/>
      <c r="C2" s="12"/>
      <c r="D2" s="12"/>
      <c r="E2" s="13">
        <v>0.25</v>
      </c>
      <c r="F2" s="12"/>
      <c r="G2" s="13">
        <f>SUM(E2*F2)</f>
        <v>0</v>
      </c>
      <c r="H2" s="13"/>
      <c r="I2" s="13">
        <f>SUM(H2*F2)</f>
        <v>0</v>
      </c>
    </row>
    <row r="3" spans="1:13" ht="15.75" customHeight="1" x14ac:dyDescent="0.25">
      <c r="A3" s="6"/>
      <c r="B3" s="6"/>
      <c r="C3" s="6"/>
      <c r="D3" s="6"/>
      <c r="E3" s="7">
        <v>0.25</v>
      </c>
      <c r="F3" s="6"/>
      <c r="G3" s="7">
        <f t="shared" ref="G3:G11" si="0">SUM(E3*F3)</f>
        <v>0</v>
      </c>
      <c r="H3" s="7"/>
      <c r="I3" s="13">
        <f t="shared" ref="I3:I11" si="1">SUM(H3*F3)</f>
        <v>0</v>
      </c>
      <c r="K3" s="38" t="s">
        <v>69</v>
      </c>
      <c r="L3" s="48"/>
    </row>
    <row r="4" spans="1:13" ht="15.75" customHeight="1" thickBot="1" x14ac:dyDescent="0.3">
      <c r="A4" s="6"/>
      <c r="B4" s="6"/>
      <c r="C4" s="6"/>
      <c r="D4" s="6"/>
      <c r="E4" s="7">
        <v>0.25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3" ht="15.75" customHeight="1" x14ac:dyDescent="0.25">
      <c r="A5" s="6"/>
      <c r="B5" s="6"/>
      <c r="C5" s="6"/>
      <c r="D5" s="6"/>
      <c r="E5" s="7">
        <v>0.25</v>
      </c>
      <c r="F5" s="6"/>
      <c r="G5" s="7">
        <f t="shared" si="0"/>
        <v>0</v>
      </c>
      <c r="H5" s="7"/>
      <c r="I5" s="13">
        <f t="shared" si="1"/>
        <v>0</v>
      </c>
      <c r="K5" s="57">
        <f>SUM(G2:G11)</f>
        <v>0</v>
      </c>
      <c r="L5" s="58"/>
    </row>
    <row r="6" spans="1:13" ht="15.75" customHeight="1" x14ac:dyDescent="0.25">
      <c r="A6" s="6"/>
      <c r="B6" s="6"/>
      <c r="C6" s="6"/>
      <c r="D6" s="6"/>
      <c r="E6" s="7">
        <v>0.25</v>
      </c>
      <c r="F6" s="6"/>
      <c r="G6" s="7">
        <f t="shared" si="0"/>
        <v>0</v>
      </c>
      <c r="H6" s="7"/>
      <c r="I6" s="13">
        <f t="shared" si="1"/>
        <v>0</v>
      </c>
      <c r="K6" s="59"/>
      <c r="L6" s="60"/>
    </row>
    <row r="7" spans="1:13" ht="15.75" customHeight="1" thickBot="1" x14ac:dyDescent="0.3">
      <c r="A7" s="6"/>
      <c r="B7" s="6"/>
      <c r="C7" s="6"/>
      <c r="D7" s="6"/>
      <c r="E7" s="7">
        <v>0.25</v>
      </c>
      <c r="F7" s="6"/>
      <c r="G7" s="7">
        <f t="shared" si="0"/>
        <v>0</v>
      </c>
      <c r="H7" s="7"/>
      <c r="I7" s="13">
        <f t="shared" si="1"/>
        <v>0</v>
      </c>
      <c r="M7" s="19"/>
    </row>
    <row r="8" spans="1:13" ht="15.75" customHeight="1" x14ac:dyDescent="0.25">
      <c r="A8" s="6"/>
      <c r="B8" s="6"/>
      <c r="C8" s="6"/>
      <c r="D8" s="6"/>
      <c r="E8" s="7">
        <v>0.25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48"/>
    </row>
    <row r="9" spans="1:13" ht="15.75" customHeight="1" thickBot="1" x14ac:dyDescent="0.3">
      <c r="A9" s="6"/>
      <c r="B9" s="6"/>
      <c r="C9" s="6"/>
      <c r="D9" s="6"/>
      <c r="E9" s="7">
        <v>0.25</v>
      </c>
      <c r="F9" s="6"/>
      <c r="G9" s="7">
        <f t="shared" si="0"/>
        <v>0</v>
      </c>
      <c r="H9" s="7"/>
      <c r="I9" s="13">
        <f t="shared" si="1"/>
        <v>0</v>
      </c>
      <c r="K9" s="49"/>
      <c r="L9" s="50"/>
    </row>
    <row r="10" spans="1:13" ht="15.75" customHeight="1" x14ac:dyDescent="0.25">
      <c r="A10" s="6"/>
      <c r="B10" s="6"/>
      <c r="C10" s="6"/>
      <c r="D10" s="6"/>
      <c r="E10" s="7">
        <v>0.25</v>
      </c>
      <c r="F10" s="6"/>
      <c r="G10" s="7">
        <f t="shared" si="0"/>
        <v>0</v>
      </c>
      <c r="H10" s="7"/>
      <c r="I10" s="13">
        <f t="shared" si="1"/>
        <v>0</v>
      </c>
      <c r="K10" s="57">
        <f>SUM(I2:I11)</f>
        <v>0</v>
      </c>
      <c r="L10" s="58"/>
    </row>
    <row r="11" spans="1:13" ht="15.75" customHeight="1" x14ac:dyDescent="0.25">
      <c r="A11" s="6"/>
      <c r="B11" s="6"/>
      <c r="C11" s="6"/>
      <c r="D11" s="6"/>
      <c r="E11" s="7">
        <v>0.25</v>
      </c>
      <c r="F11" s="6"/>
      <c r="G11" s="7">
        <f t="shared" si="0"/>
        <v>0</v>
      </c>
      <c r="H11" s="7"/>
      <c r="I11" s="13">
        <f t="shared" si="1"/>
        <v>0</v>
      </c>
      <c r="K11" s="59"/>
      <c r="L11" s="60"/>
    </row>
    <row r="12" spans="1:13" x14ac:dyDescent="0.25">
      <c r="F12" s="28">
        <f>SUM(F2:F11)</f>
        <v>0</v>
      </c>
    </row>
  </sheetData>
  <mergeCells count="4">
    <mergeCell ref="K3:L4"/>
    <mergeCell ref="K8:L9"/>
    <mergeCell ref="K5:L6"/>
    <mergeCell ref="K10:L11"/>
  </mergeCells>
  <pageMargins left="0.7" right="0.7" top="0.75" bottom="0.75" header="0.3" footer="0.3"/>
  <pageSetup fitToHeight="0" orientation="landscape" r:id="rId1"/>
  <headerFooter>
    <oddHeader>&amp;C&amp;C&amp;22&amp;U&amp;BQuarters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quarter" xr:uid="{E2185F02-3C53-47A3-93E2-EE9FDD90AB9D}">
          <x14:formula1>
            <xm:f>'$$$Types'!$H$2:$H$10</xm:f>
          </x14:formula1>
          <xm:sqref>C3:C11</xm:sqref>
        </x14:dataValidation>
        <x14:dataValidation type="list" allowBlank="1" showInputMessage="1" showErrorMessage="1" promptTitle="Select Mint" prompt="Select the mint mark of the coin. " xr:uid="{326D0A36-8BD3-4EEE-B849-99B406382801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CD8E3EDA-C676-42D5-92BA-DC092B68BA53}">
          <x14:formula1>
            <xm:f>'$$$Types'!$H$2:$H$10</xm:f>
          </x14:formula1>
          <xm:sqref>C2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295BB-D16A-4D5D-8CEA-5E73FBC66ED8}">
  <sheetPr codeName="Sheet11">
    <pageSetUpPr fitToPage="1"/>
  </sheetPr>
  <dimension ref="A1:L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1" max="11" width="6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0.5</v>
      </c>
      <c r="F2" s="12"/>
      <c r="G2" s="13">
        <f t="shared" ref="G2:G11" si="0">SUM(E2*F2)</f>
        <v>0</v>
      </c>
      <c r="H2" s="13"/>
      <c r="I2" s="13">
        <f t="shared" ref="I2:I11" si="1">SUM(H2*F2)</f>
        <v>0</v>
      </c>
    </row>
    <row r="3" spans="1:12" ht="15.75" customHeight="1" x14ac:dyDescent="0.25">
      <c r="A3" s="6"/>
      <c r="B3" s="6"/>
      <c r="C3" s="6"/>
      <c r="D3" s="6"/>
      <c r="E3" s="7">
        <v>0.5</v>
      </c>
      <c r="F3" s="6"/>
      <c r="G3" s="7">
        <f t="shared" si="0"/>
        <v>0</v>
      </c>
      <c r="H3" s="7"/>
      <c r="I3" s="13">
        <f t="shared" si="1"/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0.5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0.5</v>
      </c>
      <c r="F5" s="6"/>
      <c r="G5" s="7">
        <f t="shared" si="0"/>
        <v>0</v>
      </c>
      <c r="H5" s="7"/>
      <c r="I5" s="13">
        <f t="shared" si="1"/>
        <v>0</v>
      </c>
      <c r="K5" s="61">
        <f>SUM(G2:G11)</f>
        <v>0</v>
      </c>
      <c r="L5" s="62"/>
    </row>
    <row r="6" spans="1:12" ht="15.75" customHeight="1" x14ac:dyDescent="0.25">
      <c r="A6" s="6"/>
      <c r="B6" s="6"/>
      <c r="C6" s="6"/>
      <c r="D6" s="6"/>
      <c r="E6" s="7">
        <v>0.5</v>
      </c>
      <c r="F6" s="6"/>
      <c r="G6" s="7">
        <f t="shared" si="0"/>
        <v>0</v>
      </c>
      <c r="H6" s="7"/>
      <c r="I6" s="13">
        <f t="shared" si="1"/>
        <v>0</v>
      </c>
      <c r="K6" s="59"/>
      <c r="L6" s="60"/>
    </row>
    <row r="7" spans="1:12" ht="15.75" customHeight="1" thickBot="1" x14ac:dyDescent="0.3">
      <c r="A7" s="6"/>
      <c r="B7" s="6"/>
      <c r="C7" s="6"/>
      <c r="D7" s="6"/>
      <c r="E7" s="7">
        <v>0.5</v>
      </c>
      <c r="F7" s="6"/>
      <c r="G7" s="7">
        <f t="shared" si="0"/>
        <v>0</v>
      </c>
      <c r="H7" s="7"/>
      <c r="I7" s="13">
        <f t="shared" si="1"/>
        <v>0</v>
      </c>
      <c r="K7" s="29"/>
      <c r="L7" s="29"/>
    </row>
    <row r="8" spans="1:12" ht="15.75" customHeight="1" x14ac:dyDescent="0.25">
      <c r="A8" s="6"/>
      <c r="B8" s="6"/>
      <c r="C8" s="6"/>
      <c r="D8" s="6"/>
      <c r="E8" s="7">
        <v>0.5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48"/>
    </row>
    <row r="9" spans="1:12" ht="15.75" customHeight="1" thickBot="1" x14ac:dyDescent="0.3">
      <c r="A9" s="6"/>
      <c r="B9" s="6"/>
      <c r="C9" s="6"/>
      <c r="D9" s="6"/>
      <c r="E9" s="7">
        <v>0.5</v>
      </c>
      <c r="F9" s="6"/>
      <c r="G9" s="7">
        <f t="shared" si="0"/>
        <v>0</v>
      </c>
      <c r="H9" s="7"/>
      <c r="I9" s="13">
        <f t="shared" si="1"/>
        <v>0</v>
      </c>
      <c r="K9" s="49"/>
      <c r="L9" s="50"/>
    </row>
    <row r="10" spans="1:12" ht="15.75" customHeight="1" x14ac:dyDescent="0.25">
      <c r="A10" s="6"/>
      <c r="B10" s="6"/>
      <c r="C10" s="6"/>
      <c r="D10" s="6"/>
      <c r="E10" s="7">
        <v>0.5</v>
      </c>
      <c r="F10" s="6"/>
      <c r="G10" s="7">
        <f t="shared" si="0"/>
        <v>0</v>
      </c>
      <c r="H10" s="7"/>
      <c r="I10" s="13">
        <f t="shared" si="1"/>
        <v>0</v>
      </c>
      <c r="K10" s="57">
        <f>SUM(I2:I11)</f>
        <v>0</v>
      </c>
      <c r="L10" s="58"/>
    </row>
    <row r="11" spans="1:12" ht="15.75" customHeight="1" x14ac:dyDescent="0.25">
      <c r="A11" s="6"/>
      <c r="B11" s="6"/>
      <c r="C11" s="6"/>
      <c r="D11" s="6"/>
      <c r="E11" s="7">
        <v>0.5</v>
      </c>
      <c r="F11" s="6"/>
      <c r="G11" s="7">
        <f t="shared" si="0"/>
        <v>0</v>
      </c>
      <c r="H11" s="7"/>
      <c r="I11" s="13">
        <f t="shared" si="1"/>
        <v>0</v>
      </c>
      <c r="K11" s="59"/>
      <c r="L11" s="60"/>
    </row>
    <row r="12" spans="1:12" x14ac:dyDescent="0.25">
      <c r="F12" s="28">
        <f>SUM(F2:F11)</f>
        <v>0</v>
      </c>
    </row>
  </sheetData>
  <sortState ref="A2:I11">
    <sortCondition ref="A2:A11"/>
    <sortCondition ref="B2:B11"/>
  </sortState>
  <mergeCells count="4">
    <mergeCell ref="K3:L4"/>
    <mergeCell ref="K8:L9"/>
    <mergeCell ref="K10:L11"/>
    <mergeCell ref="K5:L6"/>
  </mergeCells>
  <pageMargins left="0.7" right="0.7" top="0.75" bottom="0.75" header="0.3" footer="0.3"/>
  <pageSetup fitToHeight="0" orientation="landscape" r:id="rId1"/>
  <headerFooter>
    <oddHeader>&amp;C&amp;C&amp;22&amp;U&amp;BHalf Dollar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half dollar" xr:uid="{0B70A88F-42AE-4007-9927-F72250977A6C}">
          <x14:formula1>
            <xm:f>'$$$Types'!$I$2:$I$10</xm:f>
          </x14:formula1>
          <xm:sqref>C3:C11</xm:sqref>
        </x14:dataValidation>
        <x14:dataValidation type="list" allowBlank="1" showInputMessage="1" showErrorMessage="1" xr:uid="{D9438F25-7511-43EB-8C51-B5FF6EF34CD0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C947861F-72F9-4313-BF0E-B69EB64CDCA8}">
          <x14:formula1>
            <xm:f>'$$$Types'!$I$2:$I$10</xm:f>
          </x14:formula1>
          <xm:sqref>C2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1DA3-D50C-44B6-90CA-847A34D19B59}">
  <sheetPr codeName="Sheet12">
    <pageSetUpPr fitToPage="1"/>
  </sheetPr>
  <dimension ref="A1:L1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0" max="12" width="9.140625" customWidth="1"/>
    <col min="14" max="14" width="9.140625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1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1</v>
      </c>
      <c r="F3" s="6"/>
      <c r="G3" s="7">
        <f t="shared" ref="G3:G11" si="0">SUM(E3*F3)</f>
        <v>0</v>
      </c>
      <c r="H3" s="7"/>
      <c r="I3" s="13">
        <f t="shared" ref="I3:I11" si="1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1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1</v>
      </c>
      <c r="F5" s="6"/>
      <c r="G5" s="7">
        <f t="shared" si="0"/>
        <v>0</v>
      </c>
      <c r="H5" s="7"/>
      <c r="I5" s="13">
        <f t="shared" si="1"/>
        <v>0</v>
      </c>
      <c r="K5" s="57">
        <f>SUM(G2:G11)</f>
        <v>0</v>
      </c>
      <c r="L5" s="58"/>
    </row>
    <row r="6" spans="1:12" ht="15.75" customHeight="1" x14ac:dyDescent="0.25">
      <c r="A6" s="6"/>
      <c r="B6" s="6"/>
      <c r="C6" s="6"/>
      <c r="D6" s="6"/>
      <c r="E6" s="7">
        <v>1</v>
      </c>
      <c r="F6" s="6"/>
      <c r="G6" s="7">
        <f t="shared" si="0"/>
        <v>0</v>
      </c>
      <c r="H6" s="7"/>
      <c r="I6" s="13">
        <f t="shared" si="1"/>
        <v>0</v>
      </c>
      <c r="K6" s="59"/>
      <c r="L6" s="60"/>
    </row>
    <row r="7" spans="1:12" ht="15.75" customHeight="1" thickBot="1" x14ac:dyDescent="0.3">
      <c r="A7" s="6"/>
      <c r="B7" s="6"/>
      <c r="C7" s="6"/>
      <c r="D7" s="6"/>
      <c r="E7" s="7">
        <v>1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1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48"/>
    </row>
    <row r="9" spans="1:12" ht="15.75" customHeight="1" thickBot="1" x14ac:dyDescent="0.3">
      <c r="A9" s="6"/>
      <c r="B9" s="6"/>
      <c r="C9" s="6"/>
      <c r="D9" s="6"/>
      <c r="E9" s="7">
        <v>1</v>
      </c>
      <c r="F9" s="6"/>
      <c r="G9" s="7">
        <f t="shared" si="0"/>
        <v>0</v>
      </c>
      <c r="H9" s="7"/>
      <c r="I9" s="13">
        <f t="shared" si="1"/>
        <v>0</v>
      </c>
      <c r="K9" s="49"/>
      <c r="L9" s="50"/>
    </row>
    <row r="10" spans="1:12" ht="15.75" customHeight="1" x14ac:dyDescent="0.25">
      <c r="A10" s="6"/>
      <c r="B10" s="6"/>
      <c r="C10" s="6"/>
      <c r="D10" s="6"/>
      <c r="E10" s="7">
        <v>1</v>
      </c>
      <c r="F10" s="6"/>
      <c r="G10" s="7">
        <f t="shared" si="0"/>
        <v>0</v>
      </c>
      <c r="H10" s="7"/>
      <c r="I10" s="13">
        <f t="shared" si="1"/>
        <v>0</v>
      </c>
      <c r="K10" s="57">
        <f>SUM(I2:I11)</f>
        <v>0</v>
      </c>
      <c r="L10" s="58"/>
    </row>
    <row r="11" spans="1:12" ht="15.75" customHeight="1" x14ac:dyDescent="0.25">
      <c r="A11" s="6"/>
      <c r="B11" s="6"/>
      <c r="C11" s="6"/>
      <c r="D11" s="6"/>
      <c r="E11" s="7">
        <v>1</v>
      </c>
      <c r="F11" s="6"/>
      <c r="G11" s="7">
        <f t="shared" si="0"/>
        <v>0</v>
      </c>
      <c r="H11" s="7"/>
      <c r="I11" s="13">
        <f t="shared" si="1"/>
        <v>0</v>
      </c>
      <c r="K11" s="59"/>
      <c r="L11" s="60"/>
    </row>
    <row r="12" spans="1:12" x14ac:dyDescent="0.25">
      <c r="F12" s="28">
        <f>SUM(F2:F11)</f>
        <v>0</v>
      </c>
    </row>
  </sheetData>
  <sheetProtection insertRows="0" deleteRows="0" selectLockedCells="1" sort="0" autoFilter="0"/>
  <mergeCells count="4">
    <mergeCell ref="K3:L4"/>
    <mergeCell ref="K5:L6"/>
    <mergeCell ref="K8:L9"/>
    <mergeCell ref="K10:L11"/>
  </mergeCells>
  <pageMargins left="0.7" right="0.7" top="0.75" bottom="0.75" header="0.3" footer="0.3"/>
  <pageSetup fitToHeight="0" orientation="landscape" r:id="rId1"/>
  <headerFooter>
    <oddHeader>&amp;C&amp;C&amp;22&amp;U&amp;BDollar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ct Type" prompt="Select the type of dollar" xr:uid="{2110413C-86E5-43E3-8402-3E9D463E87AD}">
          <x14:formula1>
            <xm:f>'$$$Types'!$J$2:$J$15</xm:f>
          </x14:formula1>
          <xm:sqref>C3:C11</xm:sqref>
        </x14:dataValidation>
        <x14:dataValidation type="list" allowBlank="1" showInputMessage="1" showErrorMessage="1" promptTitle="Select Mint" prompt="Select the mint mark of the coin. " xr:uid="{3C14E537-4251-4F17-AAAC-68CCDA1E3A56}">
          <x14:formula1>
            <xm:f>'$$$Types'!$K$2:$K$10</xm:f>
          </x14:formula1>
          <xm:sqref>B2:B11</xm:sqref>
        </x14:dataValidation>
        <x14:dataValidation type="list" allowBlank="1" showInputMessage="1" showErrorMessage="1" error="What?" promptTitle="Select Item" prompt="Select the item from the drop down" xr:uid="{2716A22A-4530-4E4A-BE64-CD57911B0D4D}">
          <x14:formula1>
            <xm:f>'$$$Types'!$J$2:$J$15</xm:f>
          </x14:formula1>
          <xm:sqref>C2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5001-174C-4720-B7D7-D1AB6F18E0F9}">
  <sheetPr codeName="Sheet15"/>
  <dimension ref="A1:L12"/>
  <sheetViews>
    <sheetView workbookViewId="0">
      <pane ySplit="1" topLeftCell="A2" activePane="bottomLeft" state="frozen"/>
      <selection pane="bottomLeft" activeCell="J13" sqref="J13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7">
        <v>0</v>
      </c>
      <c r="F2" s="12"/>
      <c r="G2" s="13">
        <f t="shared" ref="G2" si="0"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0</v>
      </c>
      <c r="F3" s="6"/>
      <c r="G3" s="7">
        <f t="shared" ref="G3:G11" si="1">SUM(E3*F3)</f>
        <v>0</v>
      </c>
      <c r="H3" s="7"/>
      <c r="I3" s="13">
        <f t="shared" ref="I3:I11" si="2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0</v>
      </c>
      <c r="F4" s="6"/>
      <c r="G4" s="7">
        <f t="shared" si="1"/>
        <v>0</v>
      </c>
      <c r="H4" s="7"/>
      <c r="I4" s="13">
        <f t="shared" si="2"/>
        <v>0</v>
      </c>
      <c r="K4" s="49"/>
      <c r="L4" s="50"/>
    </row>
    <row r="5" spans="1:12" ht="15.75" customHeight="1" x14ac:dyDescent="0.25">
      <c r="A5" s="6"/>
      <c r="B5" s="27"/>
      <c r="C5" s="6"/>
      <c r="D5" s="6"/>
      <c r="E5" s="7">
        <v>0.1</v>
      </c>
      <c r="F5" s="6"/>
      <c r="G5" s="7">
        <f t="shared" si="1"/>
        <v>0</v>
      </c>
      <c r="H5" s="7"/>
      <c r="I5" s="13">
        <f t="shared" si="2"/>
        <v>0</v>
      </c>
      <c r="K5" s="57">
        <f>SUM(G2:G66)</f>
        <v>0</v>
      </c>
      <c r="L5" s="58"/>
    </row>
    <row r="6" spans="1:12" ht="15.75" customHeight="1" x14ac:dyDescent="0.25">
      <c r="A6" s="6"/>
      <c r="B6" s="6"/>
      <c r="C6" s="6"/>
      <c r="D6" s="6"/>
      <c r="E6" s="7">
        <v>0</v>
      </c>
      <c r="F6" s="6"/>
      <c r="G6" s="7">
        <f t="shared" si="1"/>
        <v>0</v>
      </c>
      <c r="H6" s="7"/>
      <c r="I6" s="13">
        <f t="shared" si="2"/>
        <v>0</v>
      </c>
      <c r="K6" s="59"/>
      <c r="L6" s="60"/>
    </row>
    <row r="7" spans="1:12" ht="15.75" customHeight="1" thickBot="1" x14ac:dyDescent="0.3">
      <c r="A7" s="6"/>
      <c r="B7" s="6"/>
      <c r="C7" s="6"/>
      <c r="D7" s="6"/>
      <c r="E7" s="7">
        <v>0</v>
      </c>
      <c r="F7" s="6"/>
      <c r="G7" s="7">
        <f t="shared" si="1"/>
        <v>0</v>
      </c>
      <c r="H7" s="7"/>
      <c r="I7" s="13">
        <f t="shared" si="2"/>
        <v>0</v>
      </c>
    </row>
    <row r="8" spans="1:12" ht="15.75" customHeight="1" x14ac:dyDescent="0.25">
      <c r="A8" s="6"/>
      <c r="B8" s="6"/>
      <c r="C8" s="6"/>
      <c r="D8" s="6"/>
      <c r="E8" s="7">
        <v>0</v>
      </c>
      <c r="F8" s="6"/>
      <c r="G8" s="7">
        <f t="shared" si="1"/>
        <v>0</v>
      </c>
      <c r="H8" s="7"/>
      <c r="I8" s="13">
        <f t="shared" si="2"/>
        <v>0</v>
      </c>
      <c r="K8" s="38" t="s">
        <v>70</v>
      </c>
      <c r="L8" s="48"/>
    </row>
    <row r="9" spans="1:12" ht="15.75" customHeight="1" thickBot="1" x14ac:dyDescent="0.3">
      <c r="A9" s="6"/>
      <c r="B9" s="6"/>
      <c r="C9" s="6"/>
      <c r="D9" s="6"/>
      <c r="E9" s="7">
        <v>0</v>
      </c>
      <c r="F9" s="6"/>
      <c r="G9" s="7">
        <f t="shared" si="1"/>
        <v>0</v>
      </c>
      <c r="H9" s="7"/>
      <c r="I9" s="13">
        <f t="shared" si="2"/>
        <v>0</v>
      </c>
      <c r="K9" s="49"/>
      <c r="L9" s="50"/>
    </row>
    <row r="10" spans="1:12" ht="15.75" customHeight="1" x14ac:dyDescent="0.25">
      <c r="A10" s="6"/>
      <c r="B10" s="6"/>
      <c r="C10" s="6"/>
      <c r="D10" s="6"/>
      <c r="E10" s="7">
        <v>0</v>
      </c>
      <c r="F10" s="6"/>
      <c r="G10" s="7">
        <f t="shared" si="1"/>
        <v>0</v>
      </c>
      <c r="H10" s="7"/>
      <c r="I10" s="13">
        <f t="shared" si="2"/>
        <v>0</v>
      </c>
      <c r="K10" s="57">
        <f>SUM(I2:I66)</f>
        <v>0</v>
      </c>
      <c r="L10" s="58"/>
    </row>
    <row r="11" spans="1:12" ht="15.75" customHeight="1" x14ac:dyDescent="0.25">
      <c r="A11" s="6"/>
      <c r="B11" s="6"/>
      <c r="C11" s="6"/>
      <c r="D11" s="6"/>
      <c r="E11" s="7">
        <v>0</v>
      </c>
      <c r="F11" s="6"/>
      <c r="G11" s="7">
        <f t="shared" si="1"/>
        <v>0</v>
      </c>
      <c r="H11" s="7"/>
      <c r="I11" s="13">
        <f t="shared" si="2"/>
        <v>0</v>
      </c>
      <c r="K11" s="59"/>
      <c r="L11" s="60"/>
    </row>
    <row r="12" spans="1:12" x14ac:dyDescent="0.25">
      <c r="F12" s="28">
        <f>SUM(F2:F11)</f>
        <v>0</v>
      </c>
    </row>
  </sheetData>
  <mergeCells count="4">
    <mergeCell ref="K3:L4"/>
    <mergeCell ref="K5:L6"/>
    <mergeCell ref="K8:L9"/>
    <mergeCell ref="K10:L11"/>
  </mergeCells>
  <pageMargins left="0.7" right="0.7" top="0.75" bottom="0.75" header="0.3" footer="0.3"/>
  <pageSetup orientation="landscape" r:id="rId1"/>
  <headerFooter>
    <oddHeader>&amp;C&amp;C&amp;22&amp;U&amp;BOther</oddHeader>
    <oddFooter>&amp;RPage &amp;P of &amp;N&amp;C&amp;C&amp;16&amp;BProprietary and Confidential - Abbydale Systems LLC.&amp;L&amp;G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9E70-B881-457E-9FD5-5FB21776DEF5}">
  <sheetPr codeName="Sheet16">
    <pageSetUpPr fitToPage="1"/>
  </sheetPr>
  <dimension ref="A1:L12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0" max="12" width="9.140625" customWidth="1"/>
    <col min="14" max="14" width="9.140625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1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1</v>
      </c>
      <c r="F3" s="6"/>
      <c r="G3" s="7">
        <f t="shared" ref="G3:G11" si="0">SUM(E3*F3)</f>
        <v>0</v>
      </c>
      <c r="H3" s="7"/>
      <c r="I3" s="13">
        <f t="shared" ref="I3:I11" si="1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1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1</v>
      </c>
      <c r="F5" s="6"/>
      <c r="G5" s="7">
        <f t="shared" si="0"/>
        <v>0</v>
      </c>
      <c r="H5" s="7"/>
      <c r="I5" s="13">
        <f t="shared" si="1"/>
        <v>0</v>
      </c>
      <c r="K5" s="57">
        <f>SUM(G2:G11)</f>
        <v>0</v>
      </c>
      <c r="L5" s="58"/>
    </row>
    <row r="6" spans="1:12" ht="15.75" customHeight="1" x14ac:dyDescent="0.25">
      <c r="A6" s="6"/>
      <c r="B6" s="6"/>
      <c r="C6" s="6"/>
      <c r="D6" s="6"/>
      <c r="E6" s="7">
        <v>1</v>
      </c>
      <c r="F6" s="6"/>
      <c r="G6" s="7">
        <f t="shared" si="0"/>
        <v>0</v>
      </c>
      <c r="H6" s="7"/>
      <c r="I6" s="13">
        <f t="shared" si="1"/>
        <v>0</v>
      </c>
      <c r="K6" s="59"/>
      <c r="L6" s="60"/>
    </row>
    <row r="7" spans="1:12" ht="15.75" customHeight="1" thickBot="1" x14ac:dyDescent="0.3">
      <c r="A7" s="6"/>
      <c r="B7" s="6"/>
      <c r="C7" s="6"/>
      <c r="D7" s="6"/>
      <c r="E7" s="7">
        <v>1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1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48"/>
    </row>
    <row r="9" spans="1:12" ht="15.75" customHeight="1" thickBot="1" x14ac:dyDescent="0.3">
      <c r="A9" s="6"/>
      <c r="B9" s="6"/>
      <c r="C9" s="6"/>
      <c r="D9" s="6"/>
      <c r="E9" s="7">
        <v>1</v>
      </c>
      <c r="F9" s="6"/>
      <c r="G9" s="7">
        <f t="shared" si="0"/>
        <v>0</v>
      </c>
      <c r="H9" s="7"/>
      <c r="I9" s="13">
        <f t="shared" si="1"/>
        <v>0</v>
      </c>
      <c r="K9" s="49"/>
      <c r="L9" s="50"/>
    </row>
    <row r="10" spans="1:12" ht="15.75" customHeight="1" x14ac:dyDescent="0.25">
      <c r="A10" s="6"/>
      <c r="B10" s="6"/>
      <c r="C10" s="6"/>
      <c r="D10" s="6"/>
      <c r="E10" s="7">
        <v>1</v>
      </c>
      <c r="F10" s="6"/>
      <c r="G10" s="7">
        <f t="shared" si="0"/>
        <v>0</v>
      </c>
      <c r="H10" s="7"/>
      <c r="I10" s="13">
        <f t="shared" si="1"/>
        <v>0</v>
      </c>
      <c r="K10" s="57">
        <f>SUM(I2:I11)</f>
        <v>0</v>
      </c>
      <c r="L10" s="58"/>
    </row>
    <row r="11" spans="1:12" ht="15.75" customHeight="1" x14ac:dyDescent="0.25">
      <c r="A11" s="6"/>
      <c r="B11" s="6"/>
      <c r="C11" s="6"/>
      <c r="D11" s="6"/>
      <c r="E11" s="7">
        <v>1</v>
      </c>
      <c r="F11" s="6"/>
      <c r="G11" s="7">
        <f t="shared" si="0"/>
        <v>0</v>
      </c>
      <c r="H11" s="7"/>
      <c r="I11" s="13">
        <f t="shared" si="1"/>
        <v>0</v>
      </c>
      <c r="K11" s="59"/>
      <c r="L11" s="60"/>
    </row>
    <row r="12" spans="1:12" x14ac:dyDescent="0.25">
      <c r="F12" s="28">
        <f>SUM(F2:F11)</f>
        <v>0</v>
      </c>
    </row>
  </sheetData>
  <sheetProtection insertRows="0" deleteRows="0" selectLockedCells="1" sort="0" autoFilter="0"/>
  <mergeCells count="4">
    <mergeCell ref="K3:L4"/>
    <mergeCell ref="K5:L6"/>
    <mergeCell ref="K8:L9"/>
    <mergeCell ref="K10:L11"/>
  </mergeCells>
  <pageMargins left="0.7" right="0.7" top="0.75" bottom="0.75" header="0.3" footer="0.3"/>
  <pageSetup fitToHeight="0" orientation="landscape" r:id="rId1"/>
  <headerFooter>
    <oddHeader>&amp;C&amp;C&amp;22&amp;U&amp;BBank Rolls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elect Mint" prompt="Select the mint mark of the coin. " xr:uid="{54BFA6D6-1D8C-4276-A90A-48BF9649E9B3}">
          <x14:formula1>
            <xm:f>'$$$Types'!$K$2:$K$12</xm:f>
          </x14:formula1>
          <xm:sqref>B2:B11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0F8B-6E71-40D4-A9A5-ACF00FF2110B}">
  <sheetPr codeName="Sheet17">
    <pageSetUpPr fitToPage="1"/>
  </sheetPr>
  <dimension ref="A1:L12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0" max="12" width="9.140625" customWidth="1"/>
    <col min="14" max="14" width="9.140625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1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1</v>
      </c>
      <c r="F3" s="6"/>
      <c r="G3" s="7">
        <f t="shared" ref="G3:G11" si="0">SUM(E3*F3)</f>
        <v>0</v>
      </c>
      <c r="H3" s="7"/>
      <c r="I3" s="13">
        <f t="shared" ref="I3:I11" si="1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1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1</v>
      </c>
      <c r="F5" s="6"/>
      <c r="G5" s="7">
        <f t="shared" si="0"/>
        <v>0</v>
      </c>
      <c r="H5" s="7"/>
      <c r="I5" s="13">
        <f t="shared" si="1"/>
        <v>0</v>
      </c>
      <c r="K5" s="57">
        <f>SUM(G2:G11)</f>
        <v>0</v>
      </c>
      <c r="L5" s="58"/>
    </row>
    <row r="6" spans="1:12" ht="15.75" customHeight="1" x14ac:dyDescent="0.25">
      <c r="A6" s="6"/>
      <c r="B6" s="6"/>
      <c r="C6" s="6"/>
      <c r="D6" s="6"/>
      <c r="E6" s="7">
        <v>1</v>
      </c>
      <c r="F6" s="6"/>
      <c r="G6" s="7">
        <f t="shared" si="0"/>
        <v>0</v>
      </c>
      <c r="H6" s="7"/>
      <c r="I6" s="13">
        <f t="shared" si="1"/>
        <v>0</v>
      </c>
      <c r="K6" s="59"/>
      <c r="L6" s="60"/>
    </row>
    <row r="7" spans="1:12" ht="15.75" customHeight="1" thickBot="1" x14ac:dyDescent="0.3">
      <c r="A7" s="6"/>
      <c r="B7" s="6"/>
      <c r="C7" s="6"/>
      <c r="D7" s="6"/>
      <c r="E7" s="7">
        <v>1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1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48"/>
    </row>
    <row r="9" spans="1:12" ht="15.75" customHeight="1" thickBot="1" x14ac:dyDescent="0.3">
      <c r="A9" s="6"/>
      <c r="B9" s="6"/>
      <c r="C9" s="6"/>
      <c r="D9" s="6"/>
      <c r="E9" s="7">
        <v>1</v>
      </c>
      <c r="F9" s="6"/>
      <c r="G9" s="7">
        <f t="shared" si="0"/>
        <v>0</v>
      </c>
      <c r="H9" s="7"/>
      <c r="I9" s="13">
        <f t="shared" si="1"/>
        <v>0</v>
      </c>
      <c r="K9" s="49"/>
      <c r="L9" s="50"/>
    </row>
    <row r="10" spans="1:12" ht="15.75" customHeight="1" x14ac:dyDescent="0.25">
      <c r="A10" s="6"/>
      <c r="B10" s="6"/>
      <c r="C10" s="6"/>
      <c r="D10" s="6"/>
      <c r="E10" s="7">
        <v>1</v>
      </c>
      <c r="F10" s="6"/>
      <c r="G10" s="7">
        <f t="shared" si="0"/>
        <v>0</v>
      </c>
      <c r="H10" s="7"/>
      <c r="I10" s="13">
        <f t="shared" si="1"/>
        <v>0</v>
      </c>
      <c r="K10" s="57">
        <f>SUM(I2:I11)</f>
        <v>0</v>
      </c>
      <c r="L10" s="58"/>
    </row>
    <row r="11" spans="1:12" ht="15.75" customHeight="1" x14ac:dyDescent="0.25">
      <c r="A11" s="6"/>
      <c r="B11" s="6"/>
      <c r="C11" s="6"/>
      <c r="D11" s="6"/>
      <c r="E11" s="7">
        <v>1</v>
      </c>
      <c r="F11" s="6"/>
      <c r="G11" s="7">
        <f t="shared" si="0"/>
        <v>0</v>
      </c>
      <c r="H11" s="7"/>
      <c r="I11" s="13">
        <f t="shared" si="1"/>
        <v>0</v>
      </c>
      <c r="K11" s="59"/>
      <c r="L11" s="60"/>
    </row>
    <row r="12" spans="1:12" x14ac:dyDescent="0.25">
      <c r="F12" s="28">
        <f>SUM(F2:F11)</f>
        <v>0</v>
      </c>
    </row>
  </sheetData>
  <sheetProtection insertRows="0" deleteRows="0" selectLockedCells="1" sort="0" autoFilter="0"/>
  <mergeCells count="4">
    <mergeCell ref="K3:L4"/>
    <mergeCell ref="K5:L6"/>
    <mergeCell ref="K8:L9"/>
    <mergeCell ref="K10:L11"/>
  </mergeCells>
  <pageMargins left="0.7" right="0.7" top="0.75" bottom="0.75" header="0.3" footer="0.3"/>
  <pageSetup fitToHeight="0" orientation="landscape" r:id="rId1"/>
  <headerFooter>
    <oddHeader>&amp;C&amp;C&amp;22&amp;U&amp;BMint Sets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elect Mint" prompt="Select the mint mark of the coin. " xr:uid="{96C5BB1B-9E35-479F-99CC-8402A3243F2F}">
          <x14:formula1>
            <xm:f>'$$$Types'!$K$2:$K$12</xm:f>
          </x14:formula1>
          <xm:sqref>B2:B11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8153E-EF6F-42D2-892F-2B137DA6EE41}">
  <sheetPr codeName="Sheet19">
    <pageSetUpPr fitToPage="1"/>
  </sheetPr>
  <dimension ref="A1:L12"/>
  <sheetViews>
    <sheetView workbookViewId="0">
      <pane ySplit="1" topLeftCell="A2" activePane="bottomLeft" state="frozen"/>
      <selection pane="bottomLeft" activeCell="C11" sqref="C11"/>
    </sheetView>
  </sheetViews>
  <sheetFormatPr defaultRowHeight="15" x14ac:dyDescent="0.25"/>
  <cols>
    <col min="1" max="1" width="5" bestFit="1" customWidth="1"/>
    <col min="2" max="3" width="5.28515625" bestFit="1" customWidth="1"/>
    <col min="4" max="4" width="9.7109375" bestFit="1" customWidth="1"/>
    <col min="5" max="5" width="10.5703125" bestFit="1" customWidth="1"/>
    <col min="6" max="6" width="6.28515625" bestFit="1" customWidth="1"/>
    <col min="7" max="7" width="5.5703125" bestFit="1" customWidth="1"/>
    <col min="8" max="8" width="11" bestFit="1" customWidth="1"/>
    <col min="9" max="9" width="5.5703125" bestFit="1" customWidth="1"/>
    <col min="10" max="12" width="9.140625" customWidth="1"/>
    <col min="14" max="14" width="9.140625" customWidth="1"/>
  </cols>
  <sheetData>
    <row r="1" spans="1:12" ht="15.75" customHeight="1" thickBot="1" x14ac:dyDescent="0.3">
      <c r="A1" s="14" t="s">
        <v>0</v>
      </c>
      <c r="B1" s="15" t="s">
        <v>4</v>
      </c>
      <c r="C1" s="15" t="s">
        <v>1</v>
      </c>
      <c r="D1" s="15" t="s">
        <v>13</v>
      </c>
      <c r="E1" s="15" t="s">
        <v>2</v>
      </c>
      <c r="F1" s="15" t="s">
        <v>3</v>
      </c>
      <c r="G1" s="15" t="s">
        <v>23</v>
      </c>
      <c r="H1" s="15" t="s">
        <v>24</v>
      </c>
      <c r="I1" s="16" t="s">
        <v>23</v>
      </c>
    </row>
    <row r="2" spans="1:12" ht="15.75" customHeight="1" thickBot="1" x14ac:dyDescent="0.3">
      <c r="A2" s="12"/>
      <c r="B2" s="12"/>
      <c r="C2" s="12"/>
      <c r="D2" s="12"/>
      <c r="E2" s="13">
        <v>1</v>
      </c>
      <c r="F2" s="12"/>
      <c r="G2" s="13">
        <f>SUM(E2*F2)</f>
        <v>0</v>
      </c>
      <c r="H2" s="13"/>
      <c r="I2" s="13">
        <f>SUM(H2*F2)</f>
        <v>0</v>
      </c>
    </row>
    <row r="3" spans="1:12" ht="15.75" customHeight="1" x14ac:dyDescent="0.25">
      <c r="A3" s="6"/>
      <c r="B3" s="6"/>
      <c r="C3" s="6"/>
      <c r="D3" s="6"/>
      <c r="E3" s="7">
        <v>1</v>
      </c>
      <c r="F3" s="6"/>
      <c r="G3" s="7">
        <f t="shared" ref="G3:G11" si="0">SUM(E3*F3)</f>
        <v>0</v>
      </c>
      <c r="H3" s="7"/>
      <c r="I3" s="13">
        <f t="shared" ref="I3:I11" si="1">SUM(H3*F3)</f>
        <v>0</v>
      </c>
      <c r="K3" s="38" t="s">
        <v>69</v>
      </c>
      <c r="L3" s="48"/>
    </row>
    <row r="4" spans="1:12" ht="15.75" customHeight="1" thickBot="1" x14ac:dyDescent="0.3">
      <c r="A4" s="6"/>
      <c r="B4" s="6"/>
      <c r="C4" s="6"/>
      <c r="D4" s="6"/>
      <c r="E4" s="7">
        <v>1</v>
      </c>
      <c r="F4" s="6"/>
      <c r="G4" s="7">
        <f t="shared" si="0"/>
        <v>0</v>
      </c>
      <c r="H4" s="7"/>
      <c r="I4" s="13">
        <f t="shared" si="1"/>
        <v>0</v>
      </c>
      <c r="K4" s="49"/>
      <c r="L4" s="50"/>
    </row>
    <row r="5" spans="1:12" ht="15.75" customHeight="1" x14ac:dyDescent="0.25">
      <c r="A5" s="6"/>
      <c r="B5" s="6"/>
      <c r="C5" s="6"/>
      <c r="D5" s="6"/>
      <c r="E5" s="7">
        <v>1</v>
      </c>
      <c r="F5" s="6"/>
      <c r="G5" s="7">
        <f t="shared" si="0"/>
        <v>0</v>
      </c>
      <c r="H5" s="7"/>
      <c r="I5" s="13">
        <f t="shared" si="1"/>
        <v>0</v>
      </c>
      <c r="K5" s="57">
        <f>SUM(G2:G11)</f>
        <v>0</v>
      </c>
      <c r="L5" s="58"/>
    </row>
    <row r="6" spans="1:12" ht="15.75" customHeight="1" x14ac:dyDescent="0.25">
      <c r="A6" s="6"/>
      <c r="B6" s="6"/>
      <c r="C6" s="6"/>
      <c r="D6" s="6"/>
      <c r="E6" s="7">
        <v>1</v>
      </c>
      <c r="F6" s="6"/>
      <c r="G6" s="7">
        <f t="shared" si="0"/>
        <v>0</v>
      </c>
      <c r="H6" s="7"/>
      <c r="I6" s="13">
        <f t="shared" si="1"/>
        <v>0</v>
      </c>
      <c r="K6" s="59"/>
      <c r="L6" s="60"/>
    </row>
    <row r="7" spans="1:12" ht="15.75" customHeight="1" thickBot="1" x14ac:dyDescent="0.3">
      <c r="A7" s="6"/>
      <c r="B7" s="6"/>
      <c r="C7" s="6"/>
      <c r="D7" s="6"/>
      <c r="E7" s="7">
        <v>1</v>
      </c>
      <c r="F7" s="6"/>
      <c r="G7" s="7">
        <f t="shared" si="0"/>
        <v>0</v>
      </c>
      <c r="H7" s="7"/>
      <c r="I7" s="13">
        <f t="shared" si="1"/>
        <v>0</v>
      </c>
    </row>
    <row r="8" spans="1:12" ht="15.75" customHeight="1" x14ac:dyDescent="0.25">
      <c r="A8" s="6"/>
      <c r="B8" s="6"/>
      <c r="C8" s="6"/>
      <c r="D8" s="6"/>
      <c r="E8" s="7">
        <v>1</v>
      </c>
      <c r="F8" s="6"/>
      <c r="G8" s="7">
        <f t="shared" si="0"/>
        <v>0</v>
      </c>
      <c r="H8" s="7"/>
      <c r="I8" s="13">
        <f t="shared" si="1"/>
        <v>0</v>
      </c>
      <c r="K8" s="38" t="s">
        <v>70</v>
      </c>
      <c r="L8" s="48"/>
    </row>
    <row r="9" spans="1:12" ht="15.75" customHeight="1" thickBot="1" x14ac:dyDescent="0.3">
      <c r="A9" s="6"/>
      <c r="B9" s="6"/>
      <c r="C9" s="6"/>
      <c r="D9" s="6"/>
      <c r="E9" s="7">
        <v>1</v>
      </c>
      <c r="F9" s="6"/>
      <c r="G9" s="7">
        <f t="shared" si="0"/>
        <v>0</v>
      </c>
      <c r="H9" s="7"/>
      <c r="I9" s="13">
        <f t="shared" si="1"/>
        <v>0</v>
      </c>
      <c r="K9" s="49"/>
      <c r="L9" s="50"/>
    </row>
    <row r="10" spans="1:12" ht="15.75" customHeight="1" x14ac:dyDescent="0.25">
      <c r="A10" s="6"/>
      <c r="B10" s="6"/>
      <c r="C10" s="6"/>
      <c r="D10" s="6"/>
      <c r="E10" s="7">
        <v>1</v>
      </c>
      <c r="F10" s="6"/>
      <c r="G10" s="7">
        <f t="shared" si="0"/>
        <v>0</v>
      </c>
      <c r="H10" s="7"/>
      <c r="I10" s="13">
        <f t="shared" si="1"/>
        <v>0</v>
      </c>
      <c r="K10" s="57">
        <f>SUM(I2:I11)</f>
        <v>0</v>
      </c>
      <c r="L10" s="58"/>
    </row>
    <row r="11" spans="1:12" ht="15.75" customHeight="1" x14ac:dyDescent="0.25">
      <c r="A11" s="6"/>
      <c r="B11" s="6"/>
      <c r="C11" s="6"/>
      <c r="D11" s="6"/>
      <c r="E11" s="7">
        <v>1</v>
      </c>
      <c r="F11" s="6"/>
      <c r="G11" s="7">
        <f t="shared" si="0"/>
        <v>0</v>
      </c>
      <c r="H11" s="7"/>
      <c r="I11" s="13">
        <f t="shared" si="1"/>
        <v>0</v>
      </c>
      <c r="K11" s="59"/>
      <c r="L11" s="60"/>
    </row>
    <row r="12" spans="1:12" x14ac:dyDescent="0.25">
      <c r="F12" s="28">
        <f>SUM(F2:F11)</f>
        <v>0</v>
      </c>
    </row>
  </sheetData>
  <sheetProtection insertRows="0" deleteRows="0" selectLockedCells="1" sort="0" autoFilter="0"/>
  <mergeCells count="4">
    <mergeCell ref="K3:L4"/>
    <mergeCell ref="K5:L6"/>
    <mergeCell ref="K8:L9"/>
    <mergeCell ref="K10:L11"/>
  </mergeCells>
  <pageMargins left="0.7" right="0.7" top="0.75" bottom="0.75" header="0.3" footer="0.3"/>
  <pageSetup fitToHeight="0" orientation="landscape" r:id="rId1"/>
  <headerFooter>
    <oddHeader>&amp;C&amp;C&amp;22&amp;U&amp;BMint Sets</oddHeader>
    <oddFooter>&amp;RPage &amp;P of &amp;N&amp;C&amp;C&amp;16&amp;BProprietary and Confidential - Abbydale Systems LLC.&amp;L&amp;G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elect Mint" prompt="Select the mint mark of the coin. " xr:uid="{1F4D8428-AFF5-450B-A98E-A28078E224A9}">
          <x14:formula1>
            <xm:f>'$$$Types'!$K$2:$K$12</xm:f>
          </x14:formula1>
          <xm:sqref>B2:B11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31</vt:i4>
      </vt:variant>
    </vt:vector>
  </HeadingPairs>
  <TitlesOfParts>
    <vt:vector size="50" baseType="lpstr">
      <vt:lpstr>$$$Types</vt:lpstr>
      <vt:lpstr>$$$INFO</vt:lpstr>
      <vt:lpstr>$$Totals</vt:lpstr>
      <vt:lpstr>Small Cents</vt:lpstr>
      <vt:lpstr>$$$Logo</vt:lpstr>
      <vt:lpstr>Large Cents</vt:lpstr>
      <vt:lpstr>Two Cents</vt:lpstr>
      <vt:lpstr>Three Cents</vt:lpstr>
      <vt:lpstr>Nickels</vt:lpstr>
      <vt:lpstr>Half Dimes</vt:lpstr>
      <vt:lpstr>Dimes</vt:lpstr>
      <vt:lpstr>Twenty Cents</vt:lpstr>
      <vt:lpstr>Quarters</vt:lpstr>
      <vt:lpstr>Half Dollars</vt:lpstr>
      <vt:lpstr>Dollars</vt:lpstr>
      <vt:lpstr>Other</vt:lpstr>
      <vt:lpstr>Bank Rolls</vt:lpstr>
      <vt:lpstr>Mint Sets</vt:lpstr>
      <vt:lpstr>Silver Eagles</vt:lpstr>
      <vt:lpstr>BankTotal</vt:lpstr>
      <vt:lpstr>DimeTotal</vt:lpstr>
      <vt:lpstr>DollarTotal</vt:lpstr>
      <vt:lpstr>EagleTotal</vt:lpstr>
      <vt:lpstr>HalfDimeTotal</vt:lpstr>
      <vt:lpstr>HalfTotal</vt:lpstr>
      <vt:lpstr>LargeTotal</vt:lpstr>
      <vt:lpstr>'Silver Eagles'!MintTotal</vt:lpstr>
      <vt:lpstr>MintTotal</vt:lpstr>
      <vt:lpstr>NickelTotal</vt:lpstr>
      <vt:lpstr>OtherTotal</vt:lpstr>
      <vt:lpstr>'Bank Rolls'!Print_Titles</vt:lpstr>
      <vt:lpstr>Dimes!Print_Titles</vt:lpstr>
      <vt:lpstr>Dollars!Print_Titles</vt:lpstr>
      <vt:lpstr>'Half Dimes'!Print_Titles</vt:lpstr>
      <vt:lpstr>'Half Dollars'!Print_Titles</vt:lpstr>
      <vt:lpstr>'Large Cents'!Print_Titles</vt:lpstr>
      <vt:lpstr>'Mint Sets'!Print_Titles</vt:lpstr>
      <vt:lpstr>Nickels!Print_Titles</vt:lpstr>
      <vt:lpstr>Other!Print_Titles</vt:lpstr>
      <vt:lpstr>Quarters!Print_Titles</vt:lpstr>
      <vt:lpstr>'Silver Eagles'!Print_Titles</vt:lpstr>
      <vt:lpstr>'Small Cents'!Print_Titles</vt:lpstr>
      <vt:lpstr>'Three Cents'!Print_Titles</vt:lpstr>
      <vt:lpstr>'Twenty Cents'!Print_Titles</vt:lpstr>
      <vt:lpstr>'Two Cents'!Print_Titles</vt:lpstr>
      <vt:lpstr>QuarterTotal</vt:lpstr>
      <vt:lpstr>SmallTotal</vt:lpstr>
      <vt:lpstr>ThreeTotal</vt:lpstr>
      <vt:lpstr>TwentyTotal</vt:lpstr>
      <vt:lpstr>TwoTotal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2019-06-23T20:53:08Z</cp:lastPrinted>
  <dcterms:created xsi:type="dcterms:W3CDTF">2019-01-16T22:36:34Z</dcterms:created>
  <dcterms:modified xsi:type="dcterms:W3CDTF">2019-12-10T01:12:00Z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a37a8682-793c-4c5c-837c-899bd7bb9798</vt:lpwstr>
  </property>
</Properties>
</file>